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45" windowHeight="11010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<sst xmlns="http://schemas.openxmlformats.org/spreadsheetml/2006/main" count="207" uniqueCount="202">
  <si>
    <t xml:space="preserve"> </t>
  </si>
  <si>
    <t>(тыс. руб.)</t>
  </si>
  <si>
    <t>Код бюджетной классификации 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</si>
  <si>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</si>
  <si>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</si>
  <si>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</si>
  <si>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</si>
  <si>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</si>
  <si>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</si>
  <si>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</si>
  <si>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</si>
  <si>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</si>
  <si>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</si>
  <si>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</si>
  <si>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</si>
  <si>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</si>
  <si>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</si>
  <si>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</si>
  <si>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</si>
  <si>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</si>
  <si>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</si>
  <si>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</si>
  <si>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</si>
  <si>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</si>
  <si>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</si>
  <si>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</si>
  <si>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</si>
  <si>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</si>
  <si>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</si>
  <si>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</si>
  <si>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</si>
  <si>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ВСЕГО ДОХОДОВ</t>
  </si>
  <si>
    <t>1 11 09044 04 0000 120</t>
  </si>
  <si>
    <t>1 08 07150 01 0000 110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</si>
  <si>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</si>
  <si>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в том числе:</t>
  </si>
  <si>
    <t>на реализацию Закона Амурской области "О комиссиях по делам несовершеннолетних и защите их прав"</t>
  </si>
  <si>
    <t>1 06 01000 00 0000 110</t>
  </si>
  <si>
    <t>Налог на имущество физических лиц</t>
  </si>
  <si>
    <t>1 14 06012 04 0000 430</t>
  </si>
  <si>
    <t>ГОСУДАРСТВЕННАЯ ПОШЛИНА</t>
  </si>
  <si>
    <t xml:space="preserve">Государственная пошлина за выдачу разрешения на установку рекламной конструкции </t>
  </si>
  <si>
    <t>1 08 07173 01 0000 110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</si>
  <si>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</si>
  <si>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</si>
  <si>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1 11 09034 04 0000 120</t>
  </si>
  <si>
    <t>Доходы от эксплуатации и использования имущества автомобильных дорог, находящихся в собственности  городских округов</t>
  </si>
  <si>
    <t>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</si>
  <si>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</si>
  <si>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</si>
  <si>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компенсации затрат бюджетов городских округов</t>
  </si>
  <si>
    <t>1 11 05012 04 0000 120</t>
  </si>
  <si>
    <t>1 14 02043 04 0000 410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</si>
  <si>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</si>
  <si>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1 13 02994 04 0000 130</t>
  </si>
  <si>
    <t>Наименование показателя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</si>
  <si>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</si>
  <si>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</si>
  <si>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</si>
  <si>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на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</si>
  <si>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</si>
  <si>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субвенции бюджетам городских округов</t>
  </si>
  <si>
    <t>1 05 02000 02 0000 110</t>
  </si>
  <si>
    <t>1 05 03000 01 0000 110</t>
  </si>
  <si>
    <t>ДОХОДЫ ОТ ОКАЗАНИЯ ПЛАТНЫХ УСЛУГ (РАБОТ) И КОМПЕНСАЦИИ ЗАТРАТ ГОСУДАРСТВА</t>
  </si>
  <si>
    <t>1 13 01994 04 0000 130</t>
  </si>
  <si>
    <t>Государственная пошлина за выдачу органом местного самоуправления городского округа специального 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</si>
  <si>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</si>
  <si>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городских округов</t>
  </si>
  <si>
    <t>Плановый период</t>
  </si>
  <si>
    <t>1 03 00000 00 0000 000</t>
  </si>
  <si>
    <t>НАЛОГИ НА ТОВАРЫ (РАБОТЫ, УСЛУГИ), РЕАЛИЗУЕМЫЕ НА ТЕРРИТОРИИ РФ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</si>
  <si>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</si>
  <si>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</si>
  <si>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</si>
  <si>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</si>
  <si>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</si>
  <si>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</si>
  <si>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</si>
  <si>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</si>
  <si>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</si>
  <si>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</si>
  <si>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на реализацию Закона Амурской области "О порядке формирования и деятельности административных комиссий в Амурской области"</t>
  </si>
  <si>
    <t>на реализацию Закона Амурской области "О единовременной денежной выплате при передаче ребенка на воспитание в семью"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</si>
  <si>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</si>
  <si>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</si>
  <si>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</si>
  <si>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на осуществление отдельных полномочий по регулированию численности безнадзорных животных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</si>
  <si>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</si>
  <si>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1 16 03000 00 0000 140</t>
  </si>
  <si>
    <t>1 16 06000 01 0000 140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</si>
  <si>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</si>
  <si>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</si>
  <si>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</si>
  <si>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РФ об особо охраняемых природных территориях</t>
  </si>
  <si>
    <t>1 16 25030 01 0000 140</t>
  </si>
  <si>
    <t>Денежные взыскания (штрафы) за нарушение законодательства РФ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</si>
  <si>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</si>
  <si>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</si>
  <si>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</si>
  <si>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</si>
  <si>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</si>
  <si>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</si>
  <si>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</si>
  <si>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</si>
  <si>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</si>
  <si>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</si>
  <si>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</si>
  <si>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 xml:space="preserve">Денежные взыскания (штрафы) за нарушения законодательства Российской Федерации о промышленной безопасности 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</si>
  <si>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</si>
  <si>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</si>
  <si>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Денежные взыскания (штрафы) за нарушение законодательства о налогах и сборах 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</si>
  <si>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</si>
  <si>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</si>
  <si>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</si>
  <si>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</si>
  <si>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</si>
  <si>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</si>
  <si>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</si>
  <si>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</si>
  <si>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</si>
  <si>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</si>
  <si>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</si>
  <si>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</si>
  <si>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</si>
  <si>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</si>
  <si>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</si>
  <si>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субсидии бюджетам городских округов</t>
  </si>
  <si>
    <t xml:space="preserve">на софинансирование расходов на частичную оплату стоимости путевок для детей работающих граждан в организации отдыха и оздоровления детей в каникулярное время </t>
  </si>
  <si>
    <t>на софинансирование расходов, связанных с развитием аппратно-программного комплекса "Безопасный город"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</si>
  <si>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</si>
  <si>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</si>
  <si>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</si>
  <si>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2020 год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</si>
  <si>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</si>
  <si>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</si>
  <si>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</si>
  <si>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бюджетные инвестиции в объекты капитального строительства</t>
  </si>
  <si>
    <t>2021 год</t>
  </si>
  <si>
    <t>1 12 01041 01 0000 120</t>
  </si>
  <si>
    <t xml:space="preserve">Плата за размещение отходов производства 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</si>
  <si>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</si>
  <si>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</si>
  <si>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</si>
  <si>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</si>
  <si>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</si>
  <si>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</si>
  <si>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</si>
  <si>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счёт средств областного бюджета</t>
  </si>
  <si>
    <t>к решению Благовещенской</t>
  </si>
  <si>
    <t>городской Думы</t>
  </si>
  <si>
    <t>Доходы от сдачи в аренду имущества, составляющего казну городских округов (за исключением земельных участков)</t>
  </si>
  <si>
    <t>Распределение доходов городского бюджета по кодам классификации доходов на 2019 год и плановый период 2020 и 2021 годов</t>
  </si>
  <si>
    <t>Субсидии бюджетам городских округов на финансовое обеспечение отдельных полномочий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</si>
  <si>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</si>
  <si>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</si>
  <si>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</si>
  <si>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2 02 10000 00 0000 150</t>
  </si>
  <si>
    <r>
      <t>2 02 15001 04 0000 15</t>
    </r>
    <r>
      <rPr>
        <sz val="7"/>
        <rFont val="Times New Roman"/>
        <family val="1"/>
      </rPr>
      <t>0</t>
    </r>
  </si>
  <si>
    <t>2 02 20000 00 0000 150</t>
  </si>
  <si>
    <r>
      <t>2 02 25159 04 0000 15</t>
    </r>
    <r>
      <rPr>
        <sz val="7"/>
        <rFont val="Times New Roman"/>
        <family val="1"/>
      </rPr>
      <t>0</t>
    </r>
  </si>
  <si>
    <r>
      <t>2 02 29998 04 0000 15</t>
    </r>
    <r>
      <rPr>
        <sz val="7"/>
        <rFont val="Times New Roman"/>
        <family val="1"/>
      </rPr>
      <t>0</t>
    </r>
  </si>
  <si>
    <t>2 02 29999 04 0000 150</t>
  </si>
  <si>
    <t>2 02 30000 00 0000 150</t>
  </si>
  <si>
    <t>2 02 30027 04 0000 150</t>
  </si>
  <si>
    <t>2 02 30029 04 0000 150</t>
  </si>
  <si>
    <t>2 02 35082 04 0000 150</t>
  </si>
  <si>
    <t>2 02 35120 04 0000 150</t>
  </si>
  <si>
    <t>2 02 39999 04 0000 150</t>
  </si>
  <si>
    <t>2 02 40000 00 0000 150</t>
  </si>
  <si>
    <t>2 02 49999 04 0000 150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</si>
  <si>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</si>
  <si>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по обеспечению жильём молодых семей</t>
  </si>
  <si>
    <t>2 02 25027 04 0000 150</t>
  </si>
  <si>
    <t>2 02 25497 04 0000 150</t>
  </si>
  <si>
    <t>субсидии на осуществление дорожной деятельности в отношении автомобильных дорог местного значения и сооружений на них</t>
  </si>
  <si>
    <t>на обеспечение двухразовым питанием детей с ограниченными возможностями здоровья обучающихся в муниципальных общеобразовательных организациях</t>
  </si>
  <si>
    <t>обустройство автомобильных дорог и обеспечение условий для безопасного дорожного движения</t>
  </si>
  <si>
    <t>2 02 25520 04 0000 150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</si>
  <si>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</si>
  <si>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</si>
  <si>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</si>
  <si>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</si>
  <si>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 софинансирование расходов, направленных на модернизацию коммунальной инфраструктуры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</si>
  <si>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</si>
  <si>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2 02 25210 04 0000 150</t>
  </si>
  <si>
    <t>2 02 25555 04 0000 150</t>
  </si>
  <si>
    <t>2 02 45505 04 0000 150</t>
  </si>
  <si>
    <t>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</si>
  <si>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</si>
  <si>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на осуществление государственных полномочий по постановке на учёт и учёту граждан, имеющих право на получение жилищных субсидий на приобретение или строительство жилых помещений</t>
  </si>
  <si>
    <t xml:space="preserve"> на оборудование контейнерных площадок для сбора твёрдых коммунальных отходов</t>
  </si>
  <si>
    <t>Плата за размещение твёрдых коммунильных отходов</t>
  </si>
  <si>
    <t>1 12 01042 01 0000 120</t>
  </si>
  <si>
    <t>на поддержку административного центра Амурской области</t>
  </si>
  <si>
    <t>модернизация жилищно-коммунального комплекса</t>
  </si>
  <si>
    <t>модернизация систем общего образования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</si>
  <si>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</si>
  <si>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</si>
  <si>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План                            на 2019 год</t>
  </si>
  <si>
    <t>Приложение № 1</t>
  </si>
  <si>
    <r>
      <t xml:space="preserve">                               </t>
    </r>
    <r>
      <rPr>
        <sz val="10"/>
        <rFont val="Times New Roman"/>
        <family val="1"/>
      </rPr>
      <t xml:space="preserve">          от 18.07.2019 № 58/69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</si>
</sst>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7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4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0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right" wrapText="1"/>
    </xf>
    <xf numFmtId="172" fontId="2" fillId="0" borderId="11" xfId="0" applyNumberFormat="1" applyFont="1" applyBorder="1" applyAlignment="1">
      <alignment horizontal="right" wrapText="1"/>
    </xf>
    <xf numFmtId="172" fontId="2" fillId="0" borderId="12" xfId="0" applyNumberFormat="1" applyFont="1" applyFill="1" applyBorder="1" applyAlignment="1">
      <alignment horizontal="right" wrapText="1"/>
    </xf>
    <xf numFmtId="172" fontId="2" fillId="0" borderId="12" xfId="0" applyNumberFormat="1" applyFont="1" applyBorder="1" applyAlignment="1">
      <alignment horizontal="right" wrapText="1"/>
    </xf>
    <xf numFmtId="172" fontId="3" fillId="0" borderId="13" xfId="0" applyNumberFormat="1" applyFont="1" applyFill="1" applyBorder="1" applyAlignment="1">
      <alignment horizontal="right" wrapText="1"/>
    </xf>
    <xf numFmtId="172" fontId="3" fillId="0" borderId="13" xfId="0" applyNumberFormat="1" applyFont="1" applyBorder="1" applyAlignment="1">
      <alignment horizontal="right" wrapText="1"/>
    </xf>
    <xf numFmtId="172" fontId="4" fillId="0" borderId="14" xfId="0" applyNumberFormat="1" applyFont="1" applyFill="1" applyBorder="1" applyAlignment="1">
      <alignment horizontal="right" wrapText="1"/>
    </xf>
    <xf numFmtId="172" fontId="4" fillId="0" borderId="14" xfId="0" applyNumberFormat="1" applyFont="1" applyBorder="1" applyAlignment="1">
      <alignment horizontal="right" wrapText="1"/>
    </xf>
    <xf numFmtId="172" fontId="4" fillId="0" borderId="14" xfId="0" applyNumberFormat="1" applyFont="1" applyBorder="1" applyAlignment="1">
      <alignment horizontal="right"/>
    </xf>
    <xf numFmtId="172" fontId="4" fillId="0" borderId="17" xfId="0" applyNumberFormat="1" applyFont="1" applyFill="1" applyBorder="1" applyAlignment="1">
      <alignment horizontal="right" wrapText="1"/>
    </xf>
    <xf numFmtId="172" fontId="4" fillId="0" borderId="17" xfId="0" applyNumberFormat="1" applyFont="1" applyBorder="1" applyAlignment="1">
      <alignment horizontal="right"/>
    </xf>
    <xf numFmtId="172" fontId="3" fillId="0" borderId="13" xfId="0" applyNumberFormat="1" applyFont="1" applyBorder="1" applyAlignment="1">
      <alignment horizontal="right"/>
    </xf>
    <xf numFmtId="172" fontId="4" fillId="0" borderId="21" xfId="0" applyNumberFormat="1" applyFont="1" applyFill="1" applyBorder="1" applyAlignment="1">
      <alignment horizontal="right" wrapText="1"/>
    </xf>
    <xf numFmtId="172" fontId="4" fillId="0" borderId="22" xfId="0" applyNumberFormat="1" applyFont="1" applyFill="1" applyBorder="1" applyAlignment="1">
      <alignment horizontal="right" wrapText="1"/>
    </xf>
    <xf numFmtId="172" fontId="4" fillId="0" borderId="22" xfId="0" applyNumberFormat="1" applyFont="1" applyFill="1" applyBorder="1" applyAlignment="1">
      <alignment horizontal="right" wrapText="1"/>
    </xf>
    <xf numFmtId="172" fontId="3" fillId="0" borderId="23" xfId="0" applyNumberFormat="1" applyFont="1" applyFill="1" applyBorder="1" applyAlignment="1">
      <alignment horizontal="right" wrapText="1"/>
    </xf>
    <xf numFmtId="172" fontId="2" fillId="0" borderId="13" xfId="0" applyNumberFormat="1" applyFont="1" applyFill="1" applyBorder="1" applyAlignment="1">
      <alignment horizontal="right" wrapText="1"/>
    </xf>
    <xf numFmtId="172" fontId="2" fillId="0" borderId="13" xfId="0" applyNumberFormat="1" applyFont="1" applyBorder="1" applyAlignment="1">
      <alignment horizontal="right" wrapText="1"/>
    </xf>
    <xf numFmtId="172" fontId="3" fillId="0" borderId="23" xfId="0" applyNumberFormat="1" applyFont="1" applyBorder="1" applyAlignment="1">
      <alignment horizontal="right"/>
    </xf>
    <xf numFmtId="172" fontId="4" fillId="0" borderId="21" xfId="0" applyNumberFormat="1" applyFont="1" applyBorder="1" applyAlignment="1">
      <alignment horizontal="right"/>
    </xf>
    <xf numFmtId="172" fontId="4" fillId="0" borderId="18" xfId="0" applyNumberFormat="1" applyFont="1" applyFill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22" xfId="0" applyNumberFormat="1" applyFont="1" applyBorder="1" applyAlignment="1">
      <alignment horizontal="right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22" xfId="0" applyNumberFormat="1" applyFont="1" applyBorder="1" applyAlignment="1">
      <alignment horizontal="right"/>
    </xf>
    <xf numFmtId="172" fontId="6" fillId="0" borderId="14" xfId="0" applyNumberFormat="1" applyFont="1" applyFill="1" applyBorder="1" applyAlignment="1">
      <alignment horizontal="right" wrapText="1"/>
    </xf>
    <xf numFmtId="172" fontId="6" fillId="0" borderId="22" xfId="0" applyNumberFormat="1" applyFont="1" applyBorder="1" applyAlignment="1">
      <alignment horizontal="right"/>
    </xf>
    <xf numFmtId="172" fontId="3" fillId="0" borderId="23" xfId="0" applyNumberFormat="1" applyFont="1" applyBorder="1" applyAlignment="1">
      <alignment horizontal="right" wrapText="1"/>
    </xf>
    <xf numFmtId="172" fontId="6" fillId="0" borderId="14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right" wrapText="1"/>
    </xf>
    <xf numFmtId="172" fontId="4" fillId="0" borderId="21" xfId="0" applyNumberFormat="1" applyFont="1" applyBorder="1" applyAlignment="1">
      <alignment horizontal="right" wrapText="1"/>
    </xf>
    <xf numFmtId="172" fontId="6" fillId="0" borderId="11" xfId="0" applyNumberFormat="1" applyFont="1" applyFill="1" applyBorder="1" applyAlignment="1">
      <alignment horizontal="right" wrapText="1"/>
    </xf>
    <xf numFmtId="172" fontId="6" fillId="0" borderId="11" xfId="0" applyNumberFormat="1" applyFont="1" applyBorder="1" applyAlignment="1">
      <alignment horizontal="right" wrapText="1"/>
    </xf>
    <xf numFmtId="172" fontId="6" fillId="0" borderId="24" xfId="0" applyNumberFormat="1" applyFont="1" applyBorder="1" applyAlignment="1">
      <alignment horizontal="right"/>
    </xf>
    <xf numFmtId="0" fontId="10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172" fontId="11" fillId="0" borderId="12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172" fontId="4" fillId="0" borderId="11" xfId="0" applyNumberFormat="1" applyFont="1" applyBorder="1" applyAlignment="1">
      <alignment horizontal="right" wrapText="1"/>
    </xf>
    <xf numFmtId="172" fontId="4" fillId="0" borderId="2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54" applyFont="1" applyFill="1" applyAlignment="1">
      <alignment horizontal="right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zoomScale="110" zoomScaleNormal="110" zoomScalePageLayoutView="0" workbookViewId="0" topLeftCell="A1">
      <selection activeCell="H7" sqref="H7"/>
    </sheetView>
  </sheetViews>
  <sheetFormatPr defaultColWidth="9.00390625" defaultRowHeight="12.75"/>
  <cols>
    <col min="1" max="1" width="15.875" style="13" customWidth="1"/>
    <col min="2" max="2" width="54.875" style="15" customWidth="1"/>
    <col min="3" max="3" width="12.875" style="31" customWidth="1"/>
    <col min="4" max="4" width="13.75390625" style="35" customWidth="1"/>
    <col min="5" max="5" width="13.25390625" style="35" customWidth="1"/>
    <col min="6" max="16384" width="9.125" style="13" customWidth="1"/>
  </cols>
  <sheetData>
    <row r="1" spans="1:5" ht="12.75">
      <c r="A1" s="102" t="s">
        <v>200</v>
      </c>
      <c r="B1" s="102"/>
      <c r="C1" s="102"/>
      <c r="D1" s="102"/>
      <c r="E1" s="102"/>
    </row>
    <row r="2" spans="1:5" ht="12.75" customHeight="1">
      <c r="A2" s="102" t="s">
        <v>149</v>
      </c>
      <c r="B2" s="102"/>
      <c r="C2" s="102"/>
      <c r="D2" s="102"/>
      <c r="E2" s="102"/>
    </row>
    <row r="3" spans="1:5" ht="12.75" customHeight="1">
      <c r="A3" s="102" t="s">
        <v>150</v>
      </c>
      <c r="B3" s="102"/>
      <c r="C3" s="102"/>
      <c r="D3" s="102"/>
      <c r="E3" s="102"/>
    </row>
    <row r="4" spans="4:5" ht="12.75">
      <c r="D4" s="101" t="s">
        <v>201</v>
      </c>
      <c r="E4" s="42"/>
    </row>
    <row r="5" spans="1:5" ht="34.5" customHeight="1">
      <c r="A5" s="103" t="s">
        <v>152</v>
      </c>
      <c r="B5" s="103"/>
      <c r="C5" s="103"/>
      <c r="D5" s="103"/>
      <c r="E5" s="103"/>
    </row>
    <row r="6" spans="2:5" ht="12.75">
      <c r="B6" s="16"/>
      <c r="C6" s="32"/>
      <c r="D6" s="36"/>
      <c r="E6" s="36"/>
    </row>
    <row r="7" spans="1:5" ht="13.5" thickBot="1">
      <c r="A7" s="14" t="s">
        <v>0</v>
      </c>
      <c r="B7" s="16"/>
      <c r="C7" s="33"/>
      <c r="D7" s="37"/>
      <c r="E7" s="38" t="s">
        <v>1</v>
      </c>
    </row>
    <row r="8" spans="1:5" ht="19.5" customHeight="1" thickBot="1">
      <c r="A8" s="104" t="s">
        <v>2</v>
      </c>
      <c r="B8" s="104" t="s">
        <v>55</v>
      </c>
      <c r="C8" s="106" t="s">
        <v>199</v>
      </c>
      <c r="D8" s="108" t="s">
        <v>69</v>
      </c>
      <c r="E8" s="109"/>
    </row>
    <row r="9" spans="1:5" ht="36.75" customHeight="1" thickBot="1">
      <c r="A9" s="105"/>
      <c r="B9" s="105"/>
      <c r="C9" s="107"/>
      <c r="D9" s="40" t="s">
        <v>133</v>
      </c>
      <c r="E9" s="40" t="s">
        <v>138</v>
      </c>
    </row>
    <row r="10" spans="1:5" ht="19.5" customHeight="1" thickBot="1">
      <c r="A10" s="2"/>
      <c r="B10" s="17" t="s">
        <v>31</v>
      </c>
      <c r="C10" s="61">
        <f>SUM(C11+C71)</f>
        <v>6172229.4</v>
      </c>
      <c r="D10" s="62">
        <f>SUM(D11+D71)</f>
        <v>5612130.6000000015</v>
      </c>
      <c r="E10" s="62">
        <f>SUM(E11+E71)</f>
        <v>5291737.7</v>
      </c>
    </row>
    <row r="11" spans="1:5" ht="16.5" thickBot="1">
      <c r="A11" s="3" t="s">
        <v>3</v>
      </c>
      <c r="B11" s="18" t="s">
        <v>156</v>
      </c>
      <c r="C11" s="63">
        <f>SUM(C12+C14+C19+C24+C27+C31+C38+C43+C46+C53+C51)</f>
        <v>3056434.3000000003</v>
      </c>
      <c r="D11" s="64">
        <f>SUM(D12+D14+D19+D24+D27+D31+D38+D43+D46+D53+D51)</f>
        <v>2802241.000000001</v>
      </c>
      <c r="E11" s="64">
        <f>SUM(E12+E14+E19+E24+E27+E31+E38+E43+E46+E53+E51)</f>
        <v>2780029.2</v>
      </c>
    </row>
    <row r="12" spans="1:5" ht="16.5" thickBot="1">
      <c r="A12" s="4" t="s">
        <v>4</v>
      </c>
      <c r="B12" s="19" t="s">
        <v>5</v>
      </c>
      <c r="C12" s="65">
        <f>SUM(C13)</f>
        <v>1334440</v>
      </c>
      <c r="D12" s="66">
        <f>SUM(D13)</f>
        <v>1346063</v>
      </c>
      <c r="E12" s="66">
        <f>SUM(E13)</f>
        <v>1552533.7</v>
      </c>
    </row>
    <row r="13" spans="1:5" ht="12.75">
      <c r="A13" s="5" t="s">
        <v>6</v>
      </c>
      <c r="B13" s="20" t="s">
        <v>7</v>
      </c>
      <c r="C13" s="67">
        <v>1334440</v>
      </c>
      <c r="D13" s="68">
        <v>1346063</v>
      </c>
      <c r="E13" s="68">
        <v>1552533.7</v>
      </c>
    </row>
    <row r="14" spans="1:5" ht="31.5" customHeight="1" thickBot="1">
      <c r="A14" s="6" t="s">
        <v>70</v>
      </c>
      <c r="B14" s="21" t="s">
        <v>71</v>
      </c>
      <c r="C14" s="65">
        <f>SUM(C15:C18)</f>
        <v>12746.5</v>
      </c>
      <c r="D14" s="66">
        <f>SUM(D15:D18)</f>
        <v>10172.2</v>
      </c>
      <c r="E14" s="66">
        <f>SUM(E15:E18)</f>
        <v>10172.2</v>
      </c>
    </row>
    <row r="15" spans="1:5" ht="54" customHeight="1">
      <c r="A15" s="1" t="s">
        <v>74</v>
      </c>
      <c r="B15" s="22" t="s">
        <v>75</v>
      </c>
      <c r="C15" s="67">
        <v>5822</v>
      </c>
      <c r="D15" s="68">
        <v>3478.9</v>
      </c>
      <c r="E15" s="68">
        <v>3478.9</v>
      </c>
    </row>
    <row r="16" spans="1:5" ht="67.5" customHeight="1">
      <c r="A16" s="1" t="s">
        <v>76</v>
      </c>
      <c r="B16" s="22" t="s">
        <v>84</v>
      </c>
      <c r="C16" s="67">
        <v>31.5</v>
      </c>
      <c r="D16" s="68">
        <v>50.9</v>
      </c>
      <c r="E16" s="68">
        <v>50.9</v>
      </c>
    </row>
    <row r="17" spans="1:5" ht="54.75" customHeight="1">
      <c r="A17" s="1" t="s">
        <v>77</v>
      </c>
      <c r="B17" s="22" t="s">
        <v>78</v>
      </c>
      <c r="C17" s="67">
        <v>7798.6</v>
      </c>
      <c r="D17" s="68">
        <v>7161.2</v>
      </c>
      <c r="E17" s="68">
        <v>7161.2</v>
      </c>
    </row>
    <row r="18" spans="1:5" ht="66" customHeight="1">
      <c r="A18" s="1" t="s">
        <v>79</v>
      </c>
      <c r="B18" s="22" t="s">
        <v>80</v>
      </c>
      <c r="C18" s="67">
        <v>-905.6</v>
      </c>
      <c r="D18" s="68">
        <v>-518.8</v>
      </c>
      <c r="E18" s="68">
        <v>-518.8</v>
      </c>
    </row>
    <row r="19" spans="1:5" ht="16.5" thickBot="1">
      <c r="A19" s="4" t="s">
        <v>8</v>
      </c>
      <c r="B19" s="19" t="s">
        <v>9</v>
      </c>
      <c r="C19" s="65">
        <f>SUM(C20:C23)</f>
        <v>514485</v>
      </c>
      <c r="D19" s="66">
        <f>SUM(D20:D23)</f>
        <v>514687</v>
      </c>
      <c r="E19" s="66">
        <f>SUM(E20:E23)</f>
        <v>287310</v>
      </c>
    </row>
    <row r="20" spans="1:5" ht="25.5">
      <c r="A20" s="5" t="s">
        <v>142</v>
      </c>
      <c r="B20" s="20" t="s">
        <v>143</v>
      </c>
      <c r="C20" s="67">
        <v>156248</v>
      </c>
      <c r="D20" s="68">
        <v>154463</v>
      </c>
      <c r="E20" s="68">
        <v>160642</v>
      </c>
    </row>
    <row r="21" spans="1:5" ht="27.75" customHeight="1">
      <c r="A21" s="5" t="s">
        <v>62</v>
      </c>
      <c r="B21" s="20" t="s">
        <v>10</v>
      </c>
      <c r="C21" s="67">
        <v>291181</v>
      </c>
      <c r="D21" s="68">
        <v>318602</v>
      </c>
      <c r="E21" s="68">
        <v>83040</v>
      </c>
    </row>
    <row r="22" spans="1:5" ht="12.75">
      <c r="A22" s="5" t="s">
        <v>63</v>
      </c>
      <c r="B22" s="20" t="s">
        <v>11</v>
      </c>
      <c r="C22" s="67">
        <v>31354</v>
      </c>
      <c r="D22" s="68">
        <v>4533</v>
      </c>
      <c r="E22" s="68">
        <v>4724</v>
      </c>
    </row>
    <row r="23" spans="1:5" ht="25.5">
      <c r="A23" s="1" t="s">
        <v>72</v>
      </c>
      <c r="B23" s="22" t="s">
        <v>73</v>
      </c>
      <c r="C23" s="67">
        <v>35702</v>
      </c>
      <c r="D23" s="68">
        <v>37089</v>
      </c>
      <c r="E23" s="68">
        <v>38904</v>
      </c>
    </row>
    <row r="24" spans="1:5" ht="16.5" thickBot="1">
      <c r="A24" s="4" t="s">
        <v>12</v>
      </c>
      <c r="B24" s="19" t="s">
        <v>13</v>
      </c>
      <c r="C24" s="65">
        <f>SUM(C26+C25)</f>
        <v>573480</v>
      </c>
      <c r="D24" s="66">
        <f>SUM(D26+D25)</f>
        <v>573446</v>
      </c>
      <c r="E24" s="66">
        <f>SUM(E26+E25)</f>
        <v>574788</v>
      </c>
    </row>
    <row r="25" spans="1:5" ht="12.75">
      <c r="A25" s="5" t="s">
        <v>37</v>
      </c>
      <c r="B25" s="20" t="s">
        <v>38</v>
      </c>
      <c r="C25" s="67">
        <v>230928</v>
      </c>
      <c r="D25" s="68">
        <v>254021</v>
      </c>
      <c r="E25" s="68">
        <v>279424</v>
      </c>
    </row>
    <row r="26" spans="1:5" ht="12.75">
      <c r="A26" s="5" t="s">
        <v>14</v>
      </c>
      <c r="B26" s="20" t="s">
        <v>15</v>
      </c>
      <c r="C26" s="67">
        <v>342552</v>
      </c>
      <c r="D26" s="68">
        <v>319425</v>
      </c>
      <c r="E26" s="68">
        <v>295364</v>
      </c>
    </row>
    <row r="27" spans="1:5" ht="16.5" thickBot="1">
      <c r="A27" s="4" t="s">
        <v>16</v>
      </c>
      <c r="B27" s="19" t="s">
        <v>40</v>
      </c>
      <c r="C27" s="65">
        <f>SUM(C28:C30)</f>
        <v>62098.2</v>
      </c>
      <c r="D27" s="66">
        <f>SUM(D28:D30)</f>
        <v>62098.2</v>
      </c>
      <c r="E27" s="66">
        <f>SUM(E28:E30)</f>
        <v>62098.2</v>
      </c>
    </row>
    <row r="28" spans="1:5" ht="30" customHeight="1">
      <c r="A28" s="5" t="s">
        <v>17</v>
      </c>
      <c r="B28" s="20" t="s">
        <v>18</v>
      </c>
      <c r="C28" s="67">
        <v>61240</v>
      </c>
      <c r="D28" s="69">
        <v>61240</v>
      </c>
      <c r="E28" s="69">
        <v>61240</v>
      </c>
    </row>
    <row r="29" spans="1:5" ht="25.5">
      <c r="A29" s="5" t="s">
        <v>33</v>
      </c>
      <c r="B29" s="20" t="s">
        <v>41</v>
      </c>
      <c r="C29" s="67">
        <v>175</v>
      </c>
      <c r="D29" s="69">
        <v>175</v>
      </c>
      <c r="E29" s="69">
        <v>175</v>
      </c>
    </row>
    <row r="30" spans="1:5" ht="84.75" customHeight="1">
      <c r="A30" s="5" t="s">
        <v>42</v>
      </c>
      <c r="B30" s="20" t="s">
        <v>66</v>
      </c>
      <c r="C30" s="67">
        <v>683.2</v>
      </c>
      <c r="D30" s="69">
        <v>683.2</v>
      </c>
      <c r="E30" s="69">
        <v>683.2</v>
      </c>
    </row>
    <row r="31" spans="1:5" ht="55.5" customHeight="1" thickBot="1">
      <c r="A31" s="4" t="s">
        <v>19</v>
      </c>
      <c r="B31" s="19" t="s">
        <v>20</v>
      </c>
      <c r="C31" s="65">
        <f>SUM(C32:C37)</f>
        <v>287109.69999999995</v>
      </c>
      <c r="D31" s="66">
        <f>SUM(D32:D37)</f>
        <v>195736.69999999998</v>
      </c>
      <c r="E31" s="66">
        <f>SUM(E32:E37)</f>
        <v>191936.69999999998</v>
      </c>
    </row>
    <row r="32" spans="1:5" ht="69" customHeight="1">
      <c r="A32" s="7" t="s">
        <v>51</v>
      </c>
      <c r="B32" s="23" t="s">
        <v>53</v>
      </c>
      <c r="C32" s="70">
        <v>132500</v>
      </c>
      <c r="D32" s="71">
        <v>132500</v>
      </c>
      <c r="E32" s="71">
        <v>132500</v>
      </c>
    </row>
    <row r="33" spans="1:5" ht="67.5" customHeight="1">
      <c r="A33" s="1" t="s">
        <v>21</v>
      </c>
      <c r="B33" s="20" t="s">
        <v>48</v>
      </c>
      <c r="C33" s="67">
        <v>11600</v>
      </c>
      <c r="D33" s="69">
        <v>11600</v>
      </c>
      <c r="E33" s="69">
        <v>11600</v>
      </c>
    </row>
    <row r="34" spans="1:5" ht="72.75" customHeight="1">
      <c r="A34" s="1" t="s">
        <v>85</v>
      </c>
      <c r="B34" s="24" t="s">
        <v>86</v>
      </c>
      <c r="C34" s="67">
        <v>294.8</v>
      </c>
      <c r="D34" s="69">
        <v>294.8</v>
      </c>
      <c r="E34" s="69">
        <v>294.8</v>
      </c>
    </row>
    <row r="35" spans="1:5" ht="36" customHeight="1">
      <c r="A35" s="11" t="s">
        <v>141</v>
      </c>
      <c r="B35" s="20" t="s">
        <v>151</v>
      </c>
      <c r="C35" s="67">
        <v>115273</v>
      </c>
      <c r="D35" s="69">
        <v>24700</v>
      </c>
      <c r="E35" s="69">
        <v>21700</v>
      </c>
    </row>
    <row r="36" spans="1:5" ht="42.75" customHeight="1">
      <c r="A36" s="1" t="s">
        <v>45</v>
      </c>
      <c r="B36" s="20" t="s">
        <v>46</v>
      </c>
      <c r="C36" s="67">
        <v>741.9</v>
      </c>
      <c r="D36" s="69">
        <v>741.9</v>
      </c>
      <c r="E36" s="69">
        <v>741.9</v>
      </c>
    </row>
    <row r="37" spans="1:5" ht="66" customHeight="1">
      <c r="A37" s="1" t="s">
        <v>32</v>
      </c>
      <c r="B37" s="20" t="s">
        <v>60</v>
      </c>
      <c r="C37" s="67">
        <v>26700</v>
      </c>
      <c r="D37" s="69">
        <v>25900</v>
      </c>
      <c r="E37" s="69">
        <v>25100</v>
      </c>
    </row>
    <row r="38" spans="1:5" ht="32.25" thickBot="1">
      <c r="A38" s="6" t="s">
        <v>22</v>
      </c>
      <c r="B38" s="19" t="s">
        <v>23</v>
      </c>
      <c r="C38" s="65">
        <f>SUM(C39:C42)</f>
        <v>16090</v>
      </c>
      <c r="D38" s="72">
        <f>SUM(D39:D41)</f>
        <v>14492.2</v>
      </c>
      <c r="E38" s="72">
        <f>SUM(E39:E41)</f>
        <v>15602.3</v>
      </c>
    </row>
    <row r="39" spans="1:5" ht="29.25" customHeight="1">
      <c r="A39" s="1" t="s">
        <v>56</v>
      </c>
      <c r="B39" s="20" t="s">
        <v>57</v>
      </c>
      <c r="C39" s="67">
        <v>2600</v>
      </c>
      <c r="D39" s="69">
        <v>1500</v>
      </c>
      <c r="E39" s="69">
        <v>1600</v>
      </c>
    </row>
    <row r="40" spans="1:5" ht="21.75" customHeight="1">
      <c r="A40" s="1" t="s">
        <v>58</v>
      </c>
      <c r="B40" s="20" t="s">
        <v>67</v>
      </c>
      <c r="C40" s="67">
        <v>4200</v>
      </c>
      <c r="D40" s="69">
        <v>8640</v>
      </c>
      <c r="E40" s="69">
        <v>9300</v>
      </c>
    </row>
    <row r="41" spans="1:5" ht="21" customHeight="1">
      <c r="A41" s="1" t="s">
        <v>139</v>
      </c>
      <c r="B41" s="20" t="s">
        <v>140</v>
      </c>
      <c r="C41" s="67">
        <v>3800</v>
      </c>
      <c r="D41" s="69">
        <v>4352.2</v>
      </c>
      <c r="E41" s="69">
        <v>4702.3</v>
      </c>
    </row>
    <row r="42" spans="1:5" ht="21" customHeight="1">
      <c r="A42" s="1" t="s">
        <v>193</v>
      </c>
      <c r="B42" s="20" t="s">
        <v>192</v>
      </c>
      <c r="C42" s="67">
        <v>5490</v>
      </c>
      <c r="D42" s="69"/>
      <c r="E42" s="69"/>
    </row>
    <row r="43" spans="1:5" ht="53.25" customHeight="1" thickBot="1">
      <c r="A43" s="6" t="s">
        <v>24</v>
      </c>
      <c r="B43" s="19" t="s">
        <v>64</v>
      </c>
      <c r="C43" s="65">
        <f>SUM(C44:C45)</f>
        <v>16253.6</v>
      </c>
      <c r="D43" s="72">
        <f>SUM(D44:D45)</f>
        <v>2823.7000000000003</v>
      </c>
      <c r="E43" s="72">
        <f>SUM(E44:E45)</f>
        <v>2621.1</v>
      </c>
    </row>
    <row r="44" spans="1:5" ht="33" customHeight="1">
      <c r="A44" s="1" t="s">
        <v>65</v>
      </c>
      <c r="B44" s="20" t="s">
        <v>68</v>
      </c>
      <c r="C44" s="67">
        <v>607.9</v>
      </c>
      <c r="D44" s="69">
        <v>607.9</v>
      </c>
      <c r="E44" s="69">
        <v>607.9</v>
      </c>
    </row>
    <row r="45" spans="1:5" ht="23.25" customHeight="1">
      <c r="A45" s="1" t="s">
        <v>54</v>
      </c>
      <c r="B45" s="20" t="s">
        <v>50</v>
      </c>
      <c r="C45" s="67">
        <v>15645.7</v>
      </c>
      <c r="D45" s="69">
        <v>2215.8</v>
      </c>
      <c r="E45" s="69">
        <v>2013.2</v>
      </c>
    </row>
    <row r="46" spans="1:5" ht="40.5" customHeight="1" thickBot="1">
      <c r="A46" s="6" t="s">
        <v>25</v>
      </c>
      <c r="B46" s="19" t="s">
        <v>26</v>
      </c>
      <c r="C46" s="65">
        <f>SUM(C47:C50)</f>
        <v>123944</v>
      </c>
      <c r="D46" s="72">
        <f>SUM(D47:D50)</f>
        <v>29200</v>
      </c>
      <c r="E46" s="72">
        <f>SUM(E47:E50)</f>
        <v>28900</v>
      </c>
    </row>
    <row r="47" spans="1:5" ht="87" customHeight="1">
      <c r="A47" s="7" t="s">
        <v>52</v>
      </c>
      <c r="B47" s="25" t="s">
        <v>49</v>
      </c>
      <c r="C47" s="73">
        <v>51706</v>
      </c>
      <c r="D47" s="69">
        <v>3000</v>
      </c>
      <c r="E47" s="69">
        <v>2700</v>
      </c>
    </row>
    <row r="48" spans="1:5" ht="39.75" customHeight="1">
      <c r="A48" s="1" t="s">
        <v>39</v>
      </c>
      <c r="B48" s="20" t="s">
        <v>34</v>
      </c>
      <c r="C48" s="74">
        <v>24900</v>
      </c>
      <c r="D48" s="69">
        <v>24900</v>
      </c>
      <c r="E48" s="69">
        <v>24900</v>
      </c>
    </row>
    <row r="49" spans="1:5" ht="45" customHeight="1">
      <c r="A49" s="10" t="s">
        <v>154</v>
      </c>
      <c r="B49" s="22" t="s">
        <v>155</v>
      </c>
      <c r="C49" s="75">
        <v>46038</v>
      </c>
      <c r="D49" s="69"/>
      <c r="E49" s="69"/>
    </row>
    <row r="50" spans="1:5" ht="82.5" customHeight="1">
      <c r="A50" s="1" t="s">
        <v>113</v>
      </c>
      <c r="B50" s="20" t="s">
        <v>114</v>
      </c>
      <c r="C50" s="74">
        <v>1300</v>
      </c>
      <c r="D50" s="69">
        <v>1300</v>
      </c>
      <c r="E50" s="69">
        <v>1300</v>
      </c>
    </row>
    <row r="51" spans="1:5" ht="25.5" customHeight="1" thickBot="1">
      <c r="A51" s="6" t="s">
        <v>115</v>
      </c>
      <c r="B51" s="19" t="s">
        <v>116</v>
      </c>
      <c r="C51" s="76">
        <f>SUM(C52)</f>
        <v>13057</v>
      </c>
      <c r="D51" s="72">
        <f>SUM(D52)</f>
        <v>13057</v>
      </c>
      <c r="E51" s="72">
        <f>SUM(E52)</f>
        <v>13057</v>
      </c>
    </row>
    <row r="52" spans="1:5" ht="43.5" customHeight="1">
      <c r="A52" s="1" t="s">
        <v>117</v>
      </c>
      <c r="B52" s="20" t="s">
        <v>118</v>
      </c>
      <c r="C52" s="74">
        <v>13057</v>
      </c>
      <c r="D52" s="69">
        <v>13057</v>
      </c>
      <c r="E52" s="69">
        <v>13057</v>
      </c>
    </row>
    <row r="53" spans="1:5" ht="26.25" customHeight="1" thickBot="1">
      <c r="A53" s="6" t="s">
        <v>27</v>
      </c>
      <c r="B53" s="19" t="s">
        <v>28</v>
      </c>
      <c r="C53" s="65">
        <f>SUM(C54:C70)</f>
        <v>102730.29999999999</v>
      </c>
      <c r="D53" s="66">
        <f>SUM(D54:D70)</f>
        <v>40465</v>
      </c>
      <c r="E53" s="66">
        <f>SUM(E54:E70)</f>
        <v>41010</v>
      </c>
    </row>
    <row r="54" spans="1:5" ht="30" customHeight="1">
      <c r="A54" s="7" t="s">
        <v>89</v>
      </c>
      <c r="B54" s="25" t="s">
        <v>111</v>
      </c>
      <c r="C54" s="70">
        <v>2305</v>
      </c>
      <c r="D54" s="71">
        <v>2305</v>
      </c>
      <c r="E54" s="71">
        <v>2305</v>
      </c>
    </row>
    <row r="55" spans="1:5" ht="57" customHeight="1">
      <c r="A55" s="1" t="s">
        <v>90</v>
      </c>
      <c r="B55" s="22" t="s">
        <v>112</v>
      </c>
      <c r="C55" s="67">
        <v>80</v>
      </c>
      <c r="D55" s="69">
        <v>80</v>
      </c>
      <c r="E55" s="69">
        <v>80</v>
      </c>
    </row>
    <row r="56" spans="1:5" ht="57.75" customHeight="1">
      <c r="A56" s="1" t="s">
        <v>123</v>
      </c>
      <c r="B56" s="22" t="s">
        <v>124</v>
      </c>
      <c r="C56" s="67">
        <v>1691.8</v>
      </c>
      <c r="D56" s="69">
        <v>1681.8</v>
      </c>
      <c r="E56" s="69">
        <v>1676.8</v>
      </c>
    </row>
    <row r="57" spans="1:5" ht="48.75" customHeight="1">
      <c r="A57" s="1" t="s">
        <v>119</v>
      </c>
      <c r="B57" s="20" t="s">
        <v>120</v>
      </c>
      <c r="C57" s="67">
        <v>14.4</v>
      </c>
      <c r="D57" s="69">
        <v>14.4</v>
      </c>
      <c r="E57" s="69">
        <v>14.4</v>
      </c>
    </row>
    <row r="58" spans="1:5" ht="29.25" customHeight="1">
      <c r="A58" s="1" t="s">
        <v>91</v>
      </c>
      <c r="B58" s="22" t="s">
        <v>92</v>
      </c>
      <c r="C58" s="67">
        <v>4000</v>
      </c>
      <c r="D58" s="69">
        <v>4000</v>
      </c>
      <c r="E58" s="69">
        <v>4000</v>
      </c>
    </row>
    <row r="59" spans="1:5" ht="34.5" customHeight="1">
      <c r="A59" s="1" t="s">
        <v>93</v>
      </c>
      <c r="B59" s="22" t="s">
        <v>94</v>
      </c>
      <c r="C59" s="67">
        <v>30</v>
      </c>
      <c r="D59" s="69">
        <v>40</v>
      </c>
      <c r="E59" s="69">
        <v>40</v>
      </c>
    </row>
    <row r="60" spans="1:5" ht="33" customHeight="1">
      <c r="A60" s="1" t="s">
        <v>95</v>
      </c>
      <c r="B60" s="22" t="s">
        <v>96</v>
      </c>
      <c r="C60" s="67">
        <v>65</v>
      </c>
      <c r="D60" s="69">
        <v>65</v>
      </c>
      <c r="E60" s="69">
        <v>65</v>
      </c>
    </row>
    <row r="61" spans="1:5" ht="30" customHeight="1">
      <c r="A61" s="9" t="s">
        <v>97</v>
      </c>
      <c r="B61" s="22" t="s">
        <v>98</v>
      </c>
      <c r="C61" s="67">
        <v>3120</v>
      </c>
      <c r="D61" s="69">
        <v>1925</v>
      </c>
      <c r="E61" s="69">
        <v>1930</v>
      </c>
    </row>
    <row r="62" spans="1:5" ht="30" customHeight="1">
      <c r="A62" s="9" t="s">
        <v>99</v>
      </c>
      <c r="B62" s="22" t="s">
        <v>100</v>
      </c>
      <c r="C62" s="67">
        <v>782.7</v>
      </c>
      <c r="D62" s="69">
        <v>1303.5</v>
      </c>
      <c r="E62" s="69">
        <v>1520.3</v>
      </c>
    </row>
    <row r="63" spans="1:5" s="14" customFormat="1" ht="54" customHeight="1">
      <c r="A63" s="9" t="s">
        <v>101</v>
      </c>
      <c r="B63" s="22" t="s">
        <v>102</v>
      </c>
      <c r="C63" s="67">
        <v>1052.5</v>
      </c>
      <c r="D63" s="69">
        <v>952.5</v>
      </c>
      <c r="E63" s="69">
        <v>1152.5</v>
      </c>
    </row>
    <row r="64" spans="1:5" s="14" customFormat="1" ht="30.75" customHeight="1">
      <c r="A64" s="9" t="s">
        <v>103</v>
      </c>
      <c r="B64" s="22" t="s">
        <v>104</v>
      </c>
      <c r="C64" s="67">
        <v>1358</v>
      </c>
      <c r="D64" s="69">
        <v>458</v>
      </c>
      <c r="E64" s="69">
        <v>458</v>
      </c>
    </row>
    <row r="65" spans="1:5" s="14" customFormat="1" ht="57" customHeight="1">
      <c r="A65" s="9" t="s">
        <v>125</v>
      </c>
      <c r="B65" s="20" t="s">
        <v>126</v>
      </c>
      <c r="C65" s="67">
        <v>30</v>
      </c>
      <c r="D65" s="69">
        <v>30</v>
      </c>
      <c r="E65" s="69">
        <v>30</v>
      </c>
    </row>
    <row r="66" spans="1:5" s="14" customFormat="1" ht="67.5" customHeight="1">
      <c r="A66" s="10" t="s">
        <v>134</v>
      </c>
      <c r="B66" s="20" t="s">
        <v>135</v>
      </c>
      <c r="C66" s="67">
        <v>49621.2</v>
      </c>
      <c r="D66" s="69"/>
      <c r="E66" s="69"/>
    </row>
    <row r="67" spans="1:5" s="14" customFormat="1" ht="33" customHeight="1">
      <c r="A67" s="9" t="s">
        <v>121</v>
      </c>
      <c r="B67" s="20" t="s">
        <v>122</v>
      </c>
      <c r="C67" s="67">
        <v>1000</v>
      </c>
      <c r="D67" s="69">
        <v>1000</v>
      </c>
      <c r="E67" s="69">
        <v>1000</v>
      </c>
    </row>
    <row r="68" spans="1:5" s="14" customFormat="1" ht="59.25" customHeight="1">
      <c r="A68" s="9" t="s">
        <v>105</v>
      </c>
      <c r="B68" s="22" t="s">
        <v>106</v>
      </c>
      <c r="C68" s="67">
        <v>13912.8</v>
      </c>
      <c r="D68" s="69">
        <v>4008.9</v>
      </c>
      <c r="E68" s="69">
        <v>4137.1</v>
      </c>
    </row>
    <row r="69" spans="1:5" s="14" customFormat="1" ht="34.5" customHeight="1">
      <c r="A69" s="9" t="s">
        <v>107</v>
      </c>
      <c r="B69" s="22" t="s">
        <v>108</v>
      </c>
      <c r="C69" s="67">
        <v>3000</v>
      </c>
      <c r="D69" s="69">
        <v>2000</v>
      </c>
      <c r="E69" s="69">
        <v>2000</v>
      </c>
    </row>
    <row r="70" spans="1:5" s="14" customFormat="1" ht="42" customHeight="1">
      <c r="A70" s="9" t="s">
        <v>109</v>
      </c>
      <c r="B70" s="22" t="s">
        <v>110</v>
      </c>
      <c r="C70" s="67">
        <v>20666.9</v>
      </c>
      <c r="D70" s="69">
        <v>20600.9</v>
      </c>
      <c r="E70" s="69">
        <v>20600.9</v>
      </c>
    </row>
    <row r="71" spans="1:5" ht="16.5" thickBot="1">
      <c r="A71" s="8" t="s">
        <v>29</v>
      </c>
      <c r="B71" s="17" t="s">
        <v>30</v>
      </c>
      <c r="C71" s="77">
        <f>SUM(C72+C96+C74+C112)</f>
        <v>3115795.1</v>
      </c>
      <c r="D71" s="78">
        <f>SUM(D72+D96+D74+D112)</f>
        <v>2809889.6</v>
      </c>
      <c r="E71" s="78">
        <f>SUM(E72+E96+E74+E112)</f>
        <v>2511708.5</v>
      </c>
    </row>
    <row r="72" spans="1:5" ht="33" customHeight="1" thickBot="1">
      <c r="A72" s="47" t="s">
        <v>157</v>
      </c>
      <c r="B72" s="26" t="s">
        <v>130</v>
      </c>
      <c r="C72" s="65">
        <f>SUM(C73:C73)</f>
        <v>9691.5</v>
      </c>
      <c r="D72" s="79">
        <f>SUM(D73:D73)</f>
        <v>10059.8</v>
      </c>
      <c r="E72" s="79">
        <f>SUM(E73:E73)</f>
        <v>10462.2</v>
      </c>
    </row>
    <row r="73" spans="1:5" ht="25.5">
      <c r="A73" s="48" t="s">
        <v>158</v>
      </c>
      <c r="B73" s="20" t="s">
        <v>43</v>
      </c>
      <c r="C73" s="67">
        <v>9691.5</v>
      </c>
      <c r="D73" s="80">
        <v>10059.8</v>
      </c>
      <c r="E73" s="80">
        <v>10462.2</v>
      </c>
    </row>
    <row r="74" spans="1:5" ht="30.75" thickBot="1">
      <c r="A74" s="47" t="s">
        <v>159</v>
      </c>
      <c r="B74" s="41" t="s">
        <v>131</v>
      </c>
      <c r="C74" s="81">
        <f>SUM(+C75+C77+C79+C80+C81+C82+C76+C78)</f>
        <v>790762</v>
      </c>
      <c r="D74" s="82">
        <f>SUM(D82+D81)</f>
        <v>404825.69999999995</v>
      </c>
      <c r="E74" s="82">
        <f>SUM(E82+E81)</f>
        <v>263525.9</v>
      </c>
    </row>
    <row r="75" spans="1:5" ht="49.5" customHeight="1">
      <c r="A75" s="49" t="s">
        <v>173</v>
      </c>
      <c r="B75" s="25" t="s">
        <v>171</v>
      </c>
      <c r="C75" s="70">
        <v>2495.7</v>
      </c>
      <c r="D75" s="83"/>
      <c r="E75" s="83"/>
    </row>
    <row r="76" spans="1:5" ht="76.5" customHeight="1">
      <c r="A76" s="50" t="s">
        <v>160</v>
      </c>
      <c r="B76" s="46" t="s">
        <v>144</v>
      </c>
      <c r="C76" s="67">
        <v>95388.4</v>
      </c>
      <c r="D76" s="83"/>
      <c r="E76" s="83"/>
    </row>
    <row r="77" spans="1:5" ht="54" customHeight="1">
      <c r="A77" s="51" t="s">
        <v>185</v>
      </c>
      <c r="B77" s="22" t="s">
        <v>181</v>
      </c>
      <c r="C77" s="67">
        <v>4400.7</v>
      </c>
      <c r="D77" s="83"/>
      <c r="E77" s="83"/>
    </row>
    <row r="78" spans="1:5" ht="32.25" customHeight="1">
      <c r="A78" s="49" t="s">
        <v>174</v>
      </c>
      <c r="B78" s="22" t="s">
        <v>172</v>
      </c>
      <c r="C78" s="67">
        <v>4078.1</v>
      </c>
      <c r="D78" s="83"/>
      <c r="E78" s="83"/>
    </row>
    <row r="79" spans="1:5" ht="41.25" customHeight="1">
      <c r="A79" s="49" t="s">
        <v>178</v>
      </c>
      <c r="B79" s="22" t="s">
        <v>179</v>
      </c>
      <c r="C79" s="67">
        <v>55040.5</v>
      </c>
      <c r="D79" s="83"/>
      <c r="E79" s="83"/>
    </row>
    <row r="80" spans="1:5" ht="63" customHeight="1">
      <c r="A80" s="52" t="s">
        <v>186</v>
      </c>
      <c r="B80" s="45" t="s">
        <v>182</v>
      </c>
      <c r="C80" s="84">
        <v>117645.3</v>
      </c>
      <c r="D80" s="83"/>
      <c r="E80" s="83"/>
    </row>
    <row r="81" spans="1:5" ht="29.25" customHeight="1">
      <c r="A81" s="53" t="s">
        <v>161</v>
      </c>
      <c r="B81" s="46" t="s">
        <v>153</v>
      </c>
      <c r="C81" s="67">
        <v>304719.4</v>
      </c>
      <c r="D81" s="83">
        <v>396533.1</v>
      </c>
      <c r="E81" s="83">
        <v>260132.7</v>
      </c>
    </row>
    <row r="82" spans="1:5" ht="12.75">
      <c r="A82" s="54" t="s">
        <v>162</v>
      </c>
      <c r="B82" s="20" t="s">
        <v>127</v>
      </c>
      <c r="C82" s="67">
        <f>SUM(C84:C95)</f>
        <v>206993.9</v>
      </c>
      <c r="D82" s="74">
        <f>SUM(D84:D95)</f>
        <v>8292.6</v>
      </c>
      <c r="E82" s="83">
        <f>SUM(E86:E95)</f>
        <v>3393.2</v>
      </c>
    </row>
    <row r="83" spans="1:5" ht="19.5" customHeight="1">
      <c r="A83" s="12"/>
      <c r="B83" s="28" t="s">
        <v>35</v>
      </c>
      <c r="C83" s="67"/>
      <c r="D83" s="85"/>
      <c r="E83" s="85"/>
    </row>
    <row r="84" spans="1:5" ht="27.75" customHeight="1" hidden="1">
      <c r="A84" s="12"/>
      <c r="B84" s="28" t="s">
        <v>175</v>
      </c>
      <c r="C84" s="67"/>
      <c r="D84" s="85"/>
      <c r="E84" s="85"/>
    </row>
    <row r="85" spans="1:5" ht="27" customHeight="1">
      <c r="A85" s="12"/>
      <c r="B85" s="28" t="s">
        <v>175</v>
      </c>
      <c r="C85" s="67">
        <v>116950.5</v>
      </c>
      <c r="D85" s="85"/>
      <c r="E85" s="85"/>
    </row>
    <row r="86" spans="1:5" ht="33" customHeight="1">
      <c r="A86" s="12"/>
      <c r="B86" s="28" t="s">
        <v>177</v>
      </c>
      <c r="C86" s="67">
        <v>613</v>
      </c>
      <c r="D86" s="85"/>
      <c r="E86" s="85"/>
    </row>
    <row r="87" spans="1:5" ht="21.75" customHeight="1">
      <c r="A87" s="12"/>
      <c r="B87" s="28" t="s">
        <v>194</v>
      </c>
      <c r="C87" s="67">
        <v>50000</v>
      </c>
      <c r="D87" s="85"/>
      <c r="E87" s="85"/>
    </row>
    <row r="88" spans="1:5" ht="21.75" customHeight="1">
      <c r="A88" s="12"/>
      <c r="B88" s="57" t="s">
        <v>196</v>
      </c>
      <c r="C88" s="67">
        <v>3543</v>
      </c>
      <c r="D88" s="85"/>
      <c r="E88" s="85"/>
    </row>
    <row r="89" spans="1:5" ht="21" customHeight="1">
      <c r="A89" s="12"/>
      <c r="B89" s="28" t="s">
        <v>195</v>
      </c>
      <c r="C89" s="67">
        <v>10355.2</v>
      </c>
      <c r="D89" s="85"/>
      <c r="E89" s="85"/>
    </row>
    <row r="90" spans="1:5" ht="33" customHeight="1">
      <c r="A90" s="12"/>
      <c r="B90" s="28" t="s">
        <v>183</v>
      </c>
      <c r="C90" s="86">
        <v>3326</v>
      </c>
      <c r="D90" s="85"/>
      <c r="E90" s="85"/>
    </row>
    <row r="91" spans="1:5" ht="28.5" customHeight="1">
      <c r="A91" s="12"/>
      <c r="B91" s="43" t="s">
        <v>191</v>
      </c>
      <c r="C91" s="86">
        <v>11234.3</v>
      </c>
      <c r="D91" s="85"/>
      <c r="E91" s="85"/>
    </row>
    <row r="92" spans="1:5" ht="25.5" customHeight="1">
      <c r="A92" s="12"/>
      <c r="B92" s="28" t="s">
        <v>176</v>
      </c>
      <c r="C92" s="86">
        <v>3337.1</v>
      </c>
      <c r="D92" s="87">
        <v>854.8</v>
      </c>
      <c r="E92" s="87">
        <v>1139.2</v>
      </c>
    </row>
    <row r="93" spans="1:5" ht="12.75" hidden="1">
      <c r="A93" s="12"/>
      <c r="B93" s="28" t="s">
        <v>137</v>
      </c>
      <c r="C93" s="86"/>
      <c r="D93" s="85"/>
      <c r="E93" s="85"/>
    </row>
    <row r="94" spans="1:5" ht="37.5" customHeight="1">
      <c r="A94" s="12"/>
      <c r="B94" s="28" t="s">
        <v>128</v>
      </c>
      <c r="C94" s="86">
        <v>7381.8</v>
      </c>
      <c r="D94" s="87">
        <v>7381.7</v>
      </c>
      <c r="E94" s="87">
        <v>2179.3</v>
      </c>
    </row>
    <row r="95" spans="1:5" ht="37.5" customHeight="1">
      <c r="A95" s="54"/>
      <c r="B95" s="28" t="s">
        <v>129</v>
      </c>
      <c r="C95" s="86">
        <v>253</v>
      </c>
      <c r="D95" s="87">
        <v>56.1</v>
      </c>
      <c r="E95" s="87">
        <v>74.7</v>
      </c>
    </row>
    <row r="96" spans="1:5" ht="36" customHeight="1" thickBot="1">
      <c r="A96" s="47" t="s">
        <v>163</v>
      </c>
      <c r="B96" s="27" t="s">
        <v>132</v>
      </c>
      <c r="C96" s="65">
        <f>SUM(C97:C101)</f>
        <v>1610421.0000000002</v>
      </c>
      <c r="D96" s="88">
        <f>SUM(D97:D101)</f>
        <v>1642937.4000000001</v>
      </c>
      <c r="E96" s="88">
        <f>SUM(E97:E101)</f>
        <v>1727720.4</v>
      </c>
    </row>
    <row r="97" spans="1:5" ht="52.5" customHeight="1">
      <c r="A97" s="55" t="s">
        <v>164</v>
      </c>
      <c r="B97" s="29" t="s">
        <v>44</v>
      </c>
      <c r="C97" s="70">
        <v>51061.1</v>
      </c>
      <c r="D97" s="71">
        <v>52725.6</v>
      </c>
      <c r="E97" s="71">
        <v>52725.6</v>
      </c>
    </row>
    <row r="98" spans="1:5" ht="72" customHeight="1">
      <c r="A98" s="54" t="s">
        <v>165</v>
      </c>
      <c r="B98" s="20" t="s">
        <v>136</v>
      </c>
      <c r="C98" s="67">
        <v>114970.7</v>
      </c>
      <c r="D98" s="69">
        <v>118818.6</v>
      </c>
      <c r="E98" s="69">
        <v>118818.6</v>
      </c>
    </row>
    <row r="99" spans="1:5" ht="55.5" customHeight="1">
      <c r="A99" s="54" t="s">
        <v>166</v>
      </c>
      <c r="B99" s="20" t="s">
        <v>180</v>
      </c>
      <c r="C99" s="67">
        <v>45860.1</v>
      </c>
      <c r="D99" s="69">
        <v>35277</v>
      </c>
      <c r="E99" s="69">
        <v>35277</v>
      </c>
    </row>
    <row r="100" spans="1:5" ht="55.5" customHeight="1">
      <c r="A100" s="54" t="s">
        <v>167</v>
      </c>
      <c r="B100" s="20" t="s">
        <v>145</v>
      </c>
      <c r="C100" s="67">
        <v>74.9</v>
      </c>
      <c r="D100" s="69">
        <v>79</v>
      </c>
      <c r="E100" s="69">
        <v>83.7</v>
      </c>
    </row>
    <row r="101" spans="1:5" ht="12.75">
      <c r="A101" s="54" t="s">
        <v>168</v>
      </c>
      <c r="B101" s="20" t="s">
        <v>61</v>
      </c>
      <c r="C101" s="67">
        <f>SUM(C103:C111)</f>
        <v>1398454.2000000002</v>
      </c>
      <c r="D101" s="68">
        <f>SUM(D103:D111)</f>
        <v>1436037.2000000002</v>
      </c>
      <c r="E101" s="68">
        <f>SUM(E103:E111)</f>
        <v>1520815.5</v>
      </c>
    </row>
    <row r="102" spans="1:5" ht="12.75">
      <c r="A102" s="54"/>
      <c r="B102" s="28" t="s">
        <v>35</v>
      </c>
      <c r="C102" s="86"/>
      <c r="D102" s="69"/>
      <c r="E102" s="69"/>
    </row>
    <row r="103" spans="1:5" ht="22.5">
      <c r="A103" s="54"/>
      <c r="B103" s="28" t="s">
        <v>82</v>
      </c>
      <c r="C103" s="86">
        <v>1697.5</v>
      </c>
      <c r="D103" s="89">
        <v>1762.1</v>
      </c>
      <c r="E103" s="89">
        <v>1824.2</v>
      </c>
    </row>
    <row r="104" spans="1:5" ht="26.25" customHeight="1">
      <c r="A104" s="54"/>
      <c r="B104" s="28" t="s">
        <v>36</v>
      </c>
      <c r="C104" s="86">
        <v>1664.6</v>
      </c>
      <c r="D104" s="89">
        <v>1729.2</v>
      </c>
      <c r="E104" s="89">
        <v>1791.3</v>
      </c>
    </row>
    <row r="105" spans="1:5" ht="40.5" customHeight="1">
      <c r="A105" s="54"/>
      <c r="B105" s="28" t="s">
        <v>47</v>
      </c>
      <c r="C105" s="86">
        <v>305.4</v>
      </c>
      <c r="D105" s="89">
        <v>253.5</v>
      </c>
      <c r="E105" s="89">
        <v>253.5</v>
      </c>
    </row>
    <row r="106" spans="1:5" ht="40.5" customHeight="1">
      <c r="A106" s="54"/>
      <c r="B106" s="28" t="s">
        <v>59</v>
      </c>
      <c r="C106" s="86">
        <v>9462.6</v>
      </c>
      <c r="D106" s="89">
        <v>9828.7</v>
      </c>
      <c r="E106" s="89">
        <v>10180.3</v>
      </c>
    </row>
    <row r="107" spans="1:5" ht="28.5" customHeight="1">
      <c r="A107" s="54"/>
      <c r="B107" s="28" t="s">
        <v>83</v>
      </c>
      <c r="C107" s="86">
        <v>1313.5</v>
      </c>
      <c r="D107" s="89">
        <v>2611.1</v>
      </c>
      <c r="E107" s="89">
        <v>3852.1</v>
      </c>
    </row>
    <row r="108" spans="1:5" ht="36" customHeight="1">
      <c r="A108" s="54"/>
      <c r="B108" s="28" t="s">
        <v>81</v>
      </c>
      <c r="C108" s="86">
        <v>108941</v>
      </c>
      <c r="D108" s="89">
        <v>60791.3</v>
      </c>
      <c r="E108" s="89">
        <v>60791.3</v>
      </c>
    </row>
    <row r="109" spans="1:5" ht="29.25" customHeight="1">
      <c r="A109" s="54"/>
      <c r="B109" s="28" t="s">
        <v>87</v>
      </c>
      <c r="C109" s="86">
        <v>1026.8</v>
      </c>
      <c r="D109" s="89">
        <v>1026.8</v>
      </c>
      <c r="E109" s="89">
        <v>1026.8</v>
      </c>
    </row>
    <row r="110" spans="1:5" ht="39" customHeight="1">
      <c r="A110" s="54"/>
      <c r="B110" s="43" t="s">
        <v>190</v>
      </c>
      <c r="C110" s="86">
        <v>2.2</v>
      </c>
      <c r="D110" s="89">
        <v>2.9</v>
      </c>
      <c r="E110" s="89">
        <v>2.9</v>
      </c>
    </row>
    <row r="111" spans="1:5" ht="58.5" customHeight="1" thickBot="1">
      <c r="A111" s="54"/>
      <c r="B111" s="28" t="s">
        <v>88</v>
      </c>
      <c r="C111" s="86">
        <v>1274040.6</v>
      </c>
      <c r="D111" s="89">
        <v>1358031.6</v>
      </c>
      <c r="E111" s="89">
        <v>1441093.1</v>
      </c>
    </row>
    <row r="112" spans="1:5" ht="19.5" customHeight="1" thickBot="1">
      <c r="A112" s="95" t="s">
        <v>169</v>
      </c>
      <c r="B112" s="96" t="s">
        <v>146</v>
      </c>
      <c r="C112" s="97">
        <f>SUM(C113:C119)</f>
        <v>704920.6</v>
      </c>
      <c r="D112" s="97">
        <f>SUM(D113:D119)</f>
        <v>752066.7</v>
      </c>
      <c r="E112" s="97">
        <f>SUM(E113:E119)</f>
        <v>510000</v>
      </c>
    </row>
    <row r="113" spans="1:5" ht="60" customHeight="1">
      <c r="A113" s="58" t="s">
        <v>188</v>
      </c>
      <c r="B113" s="29" t="s">
        <v>189</v>
      </c>
      <c r="C113" s="70">
        <v>375268</v>
      </c>
      <c r="D113" s="90">
        <v>315742</v>
      </c>
      <c r="E113" s="91">
        <v>329952</v>
      </c>
    </row>
    <row r="114" spans="1:5" ht="39" customHeight="1">
      <c r="A114" s="59" t="s">
        <v>197</v>
      </c>
      <c r="B114" s="20" t="s">
        <v>198</v>
      </c>
      <c r="C114" s="67">
        <v>5000</v>
      </c>
      <c r="D114" s="68"/>
      <c r="E114" s="83"/>
    </row>
    <row r="115" spans="1:5" ht="55.5" customHeight="1">
      <c r="A115" s="59" t="s">
        <v>187</v>
      </c>
      <c r="B115" s="20" t="s">
        <v>184</v>
      </c>
      <c r="C115" s="67">
        <v>232920.6</v>
      </c>
      <c r="D115" s="69">
        <v>232066.7</v>
      </c>
      <c r="E115" s="83"/>
    </row>
    <row r="116" spans="1:5" ht="25.5" hidden="1">
      <c r="A116" s="59" t="s">
        <v>170</v>
      </c>
      <c r="B116" s="20" t="s">
        <v>147</v>
      </c>
      <c r="C116" s="67">
        <f>SUM(C118)</f>
        <v>0</v>
      </c>
      <c r="D116" s="68">
        <f>SUM(D118)</f>
        <v>0</v>
      </c>
      <c r="E116" s="83">
        <f>SUM(E118)</f>
        <v>0</v>
      </c>
    </row>
    <row r="117" spans="1:5" ht="12.75" hidden="1">
      <c r="A117" s="59"/>
      <c r="B117" s="28" t="s">
        <v>35</v>
      </c>
      <c r="C117" s="67"/>
      <c r="D117" s="68"/>
      <c r="E117" s="85"/>
    </row>
    <row r="118" spans="1:5" ht="36" customHeight="1" hidden="1" thickBot="1">
      <c r="A118" s="59"/>
      <c r="B118" s="28" t="s">
        <v>148</v>
      </c>
      <c r="C118" s="92">
        <v>0</v>
      </c>
      <c r="D118" s="93"/>
      <c r="E118" s="94"/>
    </row>
    <row r="119" spans="1:5" ht="36" customHeight="1" thickBot="1">
      <c r="A119" s="60" t="s">
        <v>170</v>
      </c>
      <c r="B119" s="44" t="s">
        <v>147</v>
      </c>
      <c r="C119" s="98">
        <v>91732</v>
      </c>
      <c r="D119" s="99">
        <v>204258</v>
      </c>
      <c r="E119" s="100">
        <v>180048</v>
      </c>
    </row>
    <row r="120" spans="1:4" ht="12.75">
      <c r="A120" s="56"/>
      <c r="B120" s="30"/>
      <c r="C120" s="34"/>
      <c r="D120" s="39"/>
    </row>
    <row r="121" spans="2:4" ht="12.75">
      <c r="B121" s="30"/>
      <c r="C121" s="34"/>
      <c r="D121" s="39"/>
    </row>
    <row r="122" spans="2:4" ht="12.75">
      <c r="B122" s="30"/>
      <c r="C122" s="34"/>
      <c r="D122" s="39"/>
    </row>
    <row r="123" spans="2:4" ht="12.75">
      <c r="B123" s="30"/>
      <c r="C123" s="34"/>
      <c r="D123" s="39"/>
    </row>
    <row r="124" spans="2:4" ht="12.75">
      <c r="B124" s="30"/>
      <c r="C124" s="34"/>
      <c r="D124" s="39"/>
    </row>
    <row r="125" spans="2:4" ht="12.75">
      <c r="B125" s="30"/>
      <c r="C125" s="34"/>
      <c r="D125" s="39"/>
    </row>
    <row r="126" spans="2:4" ht="12.75">
      <c r="B126" s="30"/>
      <c r="C126" s="34"/>
      <c r="D126" s="39"/>
    </row>
    <row r="127" spans="2:4" ht="12.75">
      <c r="B127" s="30"/>
      <c r="C127" s="34"/>
      <c r="D127" s="39"/>
    </row>
    <row r="128" spans="2:4" ht="12.75">
      <c r="B128" s="30"/>
      <c r="C128" s="34"/>
      <c r="D128" s="39"/>
    </row>
    <row r="129" spans="2:4" ht="12.75">
      <c r="B129" s="30"/>
      <c r="C129" s="34"/>
      <c r="D129" s="39"/>
    </row>
    <row r="130" spans="2:4" ht="12.75">
      <c r="B130" s="30"/>
      <c r="C130" s="34"/>
      <c r="D130" s="39"/>
    </row>
    <row r="131" spans="2:4" ht="12.75">
      <c r="B131" s="30"/>
      <c r="C131" s="34"/>
      <c r="D131" s="39"/>
    </row>
    <row r="132" spans="2:4" ht="12.75">
      <c r="B132" s="30"/>
      <c r="C132" s="34"/>
      <c r="D132" s="39"/>
    </row>
    <row r="133" spans="2:4" ht="12.75">
      <c r="B133" s="30"/>
      <c r="C133" s="34"/>
      <c r="D133" s="39"/>
    </row>
    <row r="134" spans="2:4" ht="12.75">
      <c r="B134" s="30"/>
      <c r="C134" s="34"/>
      <c r="D134" s="39"/>
    </row>
    <row r="135" spans="2:4" ht="12.75">
      <c r="B135" s="30"/>
      <c r="C135" s="34"/>
      <c r="D135" s="39"/>
    </row>
    <row r="136" spans="2:4" ht="12.75">
      <c r="B136" s="30"/>
      <c r="C136" s="34"/>
      <c r="D136" s="39"/>
    </row>
    <row r="137" spans="2:4" ht="12.75">
      <c r="B137" s="30"/>
      <c r="C137" s="34"/>
      <c r="D137" s="39"/>
    </row>
    <row r="138" spans="2:4" ht="12.75">
      <c r="B138" s="30"/>
      <c r="C138" s="34"/>
      <c r="D138" s="39"/>
    </row>
    <row r="139" spans="2:4" ht="12.75">
      <c r="B139" s="30"/>
      <c r="C139" s="34"/>
      <c r="D139" s="39"/>
    </row>
    <row r="140" spans="2:4" ht="12.75">
      <c r="B140" s="30"/>
      <c r="C140" s="34"/>
      <c r="D140" s="39"/>
    </row>
    <row r="141" spans="2:4" ht="12.75">
      <c r="B141" s="30"/>
      <c r="C141" s="34"/>
      <c r="D141" s="39"/>
    </row>
    <row r="142" spans="2:4" ht="12.75">
      <c r="B142" s="30"/>
      <c r="C142" s="34"/>
      <c r="D142" s="39"/>
    </row>
    <row r="143" spans="2:4" ht="12.75">
      <c r="B143" s="30"/>
      <c r="C143" s="34"/>
      <c r="D143" s="39"/>
    </row>
    <row r="144" spans="2:4" ht="12.75">
      <c r="B144" s="30"/>
      <c r="C144" s="34"/>
      <c r="D144" s="39"/>
    </row>
    <row r="145" spans="2:4" ht="12.75">
      <c r="B145" s="30"/>
      <c r="C145" s="34"/>
      <c r="D145" s="39"/>
    </row>
    <row r="146" spans="2:4" ht="12.75">
      <c r="B146" s="30"/>
      <c r="C146" s="34"/>
      <c r="D146" s="39"/>
    </row>
    <row r="147" spans="2:4" ht="12.75">
      <c r="B147" s="30"/>
      <c r="C147" s="34"/>
      <c r="D147" s="39"/>
    </row>
    <row r="148" spans="2:4" ht="12.75">
      <c r="B148" s="30"/>
      <c r="C148" s="34"/>
      <c r="D148" s="39"/>
    </row>
    <row r="149" spans="2:4" ht="12.75">
      <c r="B149" s="30"/>
      <c r="C149" s="34"/>
      <c r="D149" s="39"/>
    </row>
    <row r="150" spans="2:4" ht="12.75">
      <c r="B150" s="30"/>
      <c r="C150" s="34"/>
      <c r="D150" s="39"/>
    </row>
    <row r="151" spans="2:4" ht="12.75">
      <c r="B151" s="30"/>
      <c r="C151" s="34"/>
      <c r="D151" s="39"/>
    </row>
    <row r="152" spans="2:4" ht="12.75">
      <c r="B152" s="30"/>
      <c r="C152" s="34"/>
      <c r="D152" s="39"/>
    </row>
    <row r="153" spans="2:4" ht="12.75">
      <c r="B153" s="30"/>
      <c r="C153" s="34"/>
      <c r="D153" s="39"/>
    </row>
    <row r="154" spans="2:4" ht="12.75">
      <c r="B154" s="30"/>
      <c r="C154" s="34"/>
      <c r="D154" s="39"/>
    </row>
    <row r="155" spans="2:4" ht="12.75">
      <c r="B155" s="30"/>
      <c r="C155" s="34"/>
      <c r="D155" s="39"/>
    </row>
    <row r="156" spans="2:4" ht="12.75">
      <c r="B156" s="30"/>
      <c r="C156" s="34"/>
      <c r="D156" s="39"/>
    </row>
  </sheetData>
  <sheetProtection/>
  <mergeCells count="8">
    <mergeCell ref="A1:E1"/>
    <mergeCell ref="A2:E2"/>
    <mergeCell ref="A3:E3"/>
    <mergeCell ref="A5:E5"/>
    <mergeCell ref="A8:A9"/>
    <mergeCell ref="B8:B9"/>
    <mergeCell ref="C8:C9"/>
    <mergeCell ref="D8:E8"/>
  </mergeCells>
  <printOptions/>
  <pageMargins left="0.7874015748031497" right="0.07874015748031496" top="0.5118110236220472" bottom="0.4330708661417323" header="0.3937007874015748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Миронюк</dc:creator>
  <cp:keywords/>
  <dc:description/>
  <cp:lastModifiedBy>VolrjvaS</cp:lastModifiedBy>
  <cp:lastPrinted>2019-07-18T05:00:43Z</cp:lastPrinted>
  <dcterms:created xsi:type="dcterms:W3CDTF">2007-10-22T22:47:13Z</dcterms:created>
  <dcterms:modified xsi:type="dcterms:W3CDTF">2019-07-18T05:00:47Z</dcterms:modified>
  <cp:category/>
  <cp:version/>
  <cp:contentType/>
  <cp:contentStatus/>
</cp:coreProperties>
</file>