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89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<sst xmlns="http://schemas.openxmlformats.org/spreadsheetml/2006/main" count="203" uniqueCount="201">
  <si>
    <t xml:space="preserve"> 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</si>
  <si>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</si>
  <si>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</si>
  <si>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</si>
  <si>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</si>
  <si>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</si>
  <si>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</si>
  <si>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</si>
  <si>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</si>
  <si>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</si>
  <si>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</si>
  <si>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</si>
  <si>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</si>
  <si>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</si>
  <si>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</si>
  <si>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</si>
  <si>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</si>
  <si>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</si>
  <si>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</si>
  <si>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</si>
  <si>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</si>
  <si>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</si>
  <si>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</si>
  <si>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</si>
  <si>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</si>
  <si>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</si>
  <si>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</si>
  <si>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</si>
  <si>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</si>
  <si>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</si>
  <si>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</si>
  <si>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</si>
  <si>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</si>
  <si>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</si>
  <si>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</si>
  <si>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</si>
  <si>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</si>
  <si>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</si>
  <si>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</si>
  <si>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</si>
  <si>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</si>
  <si>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</si>
  <si>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</si>
  <si>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</si>
  <si>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</si>
  <si>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</si>
  <si>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</si>
  <si>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</si>
  <si>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</si>
  <si>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</si>
  <si>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</si>
  <si>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</si>
  <si>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</si>
  <si>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</si>
  <si>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</si>
  <si>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</si>
  <si>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</si>
  <si>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</si>
  <si>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</si>
  <si>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</si>
  <si>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</si>
  <si>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</si>
  <si>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</si>
  <si>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</si>
  <si>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</si>
  <si>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</si>
  <si>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</si>
  <si>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</si>
  <si>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</si>
  <si>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</si>
  <si>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</si>
  <si>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</si>
  <si>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</si>
  <si>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</si>
  <si>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</si>
  <si>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</si>
  <si>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</si>
  <si>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</si>
  <si>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</si>
  <si>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</si>
  <si>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</si>
  <si>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</si>
  <si>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</si>
  <si>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</si>
  <si>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</si>
  <si>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</si>
  <si>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</si>
  <si>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</si>
  <si>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</si>
  <si>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</si>
  <si>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</si>
  <si>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</si>
  <si>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</si>
  <si>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</si>
  <si>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</si>
  <si>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</si>
  <si>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</si>
  <si>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</si>
  <si>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</si>
  <si>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</si>
  <si>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2021 год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</si>
  <si>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</si>
  <si>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</si>
  <si>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</si>
  <si>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</si>
  <si>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</si>
  <si>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</si>
  <si>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</si>
  <si>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</si>
  <si>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к решению Благовещенской</t>
  </si>
  <si>
    <t>городской Думы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</si>
  <si>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</si>
  <si>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городских округов на финансовое обеспечение отдельных полномочий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</si>
  <si>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</si>
  <si>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</si>
  <si>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</si>
  <si>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2 02 20000 00 0000 150</t>
  </si>
  <si>
    <t>2 02 29999 04 0000 150</t>
  </si>
  <si>
    <t>2 02 30000 00 0000 150</t>
  </si>
  <si>
    <t>2 02 30027 04 0000 150</t>
  </si>
  <si>
    <t>2 02 30029 04 0000 150</t>
  </si>
  <si>
    <t>2 02 35082 04 0000 150</t>
  </si>
  <si>
    <t>2 02 35120 04 0000 150</t>
  </si>
  <si>
    <t>2 02 39999 04 0000 150</t>
  </si>
  <si>
    <t>2 02 40000 00 0000 150</t>
  </si>
  <si>
    <t>2 02 49999 04 0000 150</t>
  </si>
  <si>
    <t>Распределение доходов городского бюджета по кодам классификации доходов на 2020 год и плановый период 2021 и 2022 годов</t>
  </si>
  <si>
    <t>1 12 01042 01 0000 120</t>
  </si>
  <si>
    <t>Плата за размещение твёрдых коммунальных отходов</t>
  </si>
  <si>
    <t>План на 2020 год</t>
  </si>
  <si>
    <t>2022 год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</si>
  <si>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</si>
  <si>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 xml:space="preserve">на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злоупотребления спиртными напитками и наркотическими средствами </t>
  </si>
  <si>
    <t>на оснащение объектов спортивной инфраструктуры спортивно-технологическим оборудованием</t>
  </si>
  <si>
    <t>на софинансирование мероприятия "Оборудование контейнерных площадок для сбора твёрдых коммунальных отходов"</t>
  </si>
  <si>
    <t>на софинансирование мероприятий, направленных на модернизацию коммунальной инфраструктуры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</si>
  <si>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</si>
  <si>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</si>
  <si>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</si>
  <si>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</si>
  <si>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</si>
  <si>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региональная поддержка и развитие субъектов малого и среднего предпринимательства, включая крестьянские (фермерские) хозяйства</t>
  </si>
  <si>
    <t xml:space="preserve"> на осуществление дорожной деятельности в отношении автомобильных дорог местного значения и сооружений на них</t>
  </si>
  <si>
    <t>обустройство автомобильных дорог и обеспечение условий для безопасного дорожного движения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</si>
  <si>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</si>
  <si>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</si>
  <si>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на ремонт жилых помещений ветеранов Великой Отечественной войны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</si>
  <si>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</si>
  <si>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</si>
  <si>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на обеспечение обучающихся по образовательным программа начального общего образования в муниципальных общеобразовательных организациях питанием</t>
  </si>
  <si>
    <t>1 16 01203 01 0000 140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</si>
  <si>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</si>
  <si>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</si>
  <si>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</si>
  <si>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</si>
  <si>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</si>
  <si>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</si>
  <si>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</si>
  <si>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на софинансирование мероприятий по модернизации систем дошкольного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</si>
  <si>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</si>
  <si>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 софинансирование мероприятий, направленных на строительство и реконструкцию (модернизацию) объектов питьевого водоснабжения</t>
  </si>
  <si>
    <t>на оказание поддержки, связанной с организацией транспортного обслуживания населения</t>
  </si>
  <si>
    <t>на софинансирование разработки проектно-сметной документации для строительства внутрипоселковых газораспределительных сетей</t>
  </si>
  <si>
    <t>на стимулирование программ развития жилищного строительства</t>
  </si>
  <si>
    <t>на софинансирование расходов, связанных с реализацией мероприятий по развитию и сохранению культуры</t>
  </si>
  <si>
    <t>2 02 29998 04 0000 150</t>
  </si>
  <si>
    <t>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</si>
  <si>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</si>
  <si>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2 02 25021 04 0000 150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</si>
  <si>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</si>
  <si>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</si>
  <si>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</si>
  <si>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</si>
  <si>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</si>
  <si>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</si>
  <si>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полномочий).</t>
  </si>
  <si>
    <t>2 02 45505 04 0000 150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</si>
  <si>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</si>
  <si>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Оказание содействия в подготовке проведения общероссийского голосования, а также информирования граждан Российской Федерации о такой подготовке </t>
  </si>
  <si>
    <t>финансирование непредвиденных расходов и обязательств за счет резервного фонда Правительства Амурской области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</si>
  <si>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</si>
  <si>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>модернизация систем дополнительного образования</t>
  </si>
  <si>
    <t>Поддержка административного центра Амурской области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</si>
  <si>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</si>
  <si>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</t>
  </si>
  <si>
    <t>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</si>
  <si>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Приложение № 4</t>
  </si>
  <si>
    <t xml:space="preserve"> 1 14 01040 04 0000 410</t>
  </si>
  <si>
    <t>Доходы от продажи квартир, находящихся в собственности городских округов</t>
  </si>
  <si>
    <t xml:space="preserve">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</si>
  <si>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</t>
  </si>
  <si>
    <r>
      <t xml:space="preserve">Административные штрафы, установленные Главами (5/6/7/8/9/10/11/12/13/14/15/16/17/18/19/20/21)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</t>
    </r>
    <r>
      <rPr>
        <b/>
        <sz val="10"/>
        <rFont val="Times New Roman"/>
        <family val="1"/>
      </rPr>
      <t>налагаемые мировыми судьями, комиссиями по делам несовершеннолетних и защите их прав</t>
    </r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</si>
  <si>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</si>
  <si>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</si>
  <si>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</si>
  <si>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1 16 01000 01 0000 140</t>
  </si>
  <si>
    <t xml:space="preserve"> 1 16 07090 04 0000 140</t>
  </si>
  <si>
    <t>1 16 10123 01 0041 140</t>
  </si>
  <si>
    <t>1 16 10129 01 0000 140</t>
  </si>
  <si>
    <t>тыс. рублей</t>
  </si>
  <si>
    <t>от 30.04.2020 № 10/44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</si>
</sst>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172" fontId="42" fillId="0" borderId="10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 wrapText="1"/>
    </xf>
    <xf numFmtId="172" fontId="42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Alignment="1">
      <alignment horizontal="right" vertical="center"/>
    </xf>
    <xf numFmtId="0" fontId="2" fillId="0" borderId="0" xfId="53" applyFont="1" applyFill="1" applyAlignment="1">
      <alignment horizontal="right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="110" zoomScaleNormal="110" zoomScalePageLayoutView="0" workbookViewId="0" topLeftCell="A1">
      <selection activeCell="D4" sqref="D4:E4"/>
    </sheetView>
  </sheetViews>
  <sheetFormatPr defaultColWidth="9.00390625" defaultRowHeight="12.75"/>
  <cols>
    <col min="1" max="1" width="21.625" style="11" customWidth="1"/>
    <col min="2" max="2" width="55.00390625" style="7" customWidth="1"/>
    <col min="3" max="3" width="13.75390625" style="18" customWidth="1"/>
    <col min="4" max="4" width="13.75390625" style="20" customWidth="1"/>
    <col min="5" max="5" width="13.25390625" style="20" customWidth="1"/>
    <col min="6" max="16384" width="9.125" style="7" customWidth="1"/>
  </cols>
  <sheetData>
    <row r="1" spans="1:5" ht="12.75">
      <c r="A1" s="49" t="s">
        <v>186</v>
      </c>
      <c r="B1" s="49"/>
      <c r="C1" s="49"/>
      <c r="D1" s="49"/>
      <c r="E1" s="49"/>
    </row>
    <row r="2" spans="1:5" ht="12.75" customHeight="1">
      <c r="A2" s="49" t="s">
        <v>109</v>
      </c>
      <c r="B2" s="49"/>
      <c r="C2" s="49"/>
      <c r="D2" s="49"/>
      <c r="E2" s="49"/>
    </row>
    <row r="3" spans="1:5" ht="12.75" customHeight="1">
      <c r="A3" s="49" t="s">
        <v>110</v>
      </c>
      <c r="B3" s="49"/>
      <c r="C3" s="49"/>
      <c r="D3" s="49"/>
      <c r="E3" s="49"/>
    </row>
    <row r="4" spans="1:5" ht="12.75">
      <c r="A4" s="16"/>
      <c r="B4" s="17"/>
      <c r="D4" s="54" t="s">
        <v>200</v>
      </c>
      <c r="E4" s="54"/>
    </row>
    <row r="5" spans="1:5" ht="12.75">
      <c r="A5" s="16"/>
      <c r="B5" s="17"/>
      <c r="D5" s="18"/>
      <c r="E5" s="18"/>
    </row>
    <row r="6" spans="1:5" ht="34.5" customHeight="1">
      <c r="A6" s="50" t="s">
        <v>126</v>
      </c>
      <c r="B6" s="50"/>
      <c r="C6" s="50"/>
      <c r="D6" s="50"/>
      <c r="E6" s="50"/>
    </row>
    <row r="7" spans="2:5" ht="12.75">
      <c r="B7" s="8"/>
      <c r="C7" s="24"/>
      <c r="D7" s="19"/>
      <c r="E7" s="19"/>
    </row>
    <row r="8" spans="1:5" ht="12.75">
      <c r="A8" s="12" t="s">
        <v>0</v>
      </c>
      <c r="B8" s="8"/>
      <c r="C8" s="24"/>
      <c r="D8" s="19"/>
      <c r="E8" s="48" t="s">
        <v>199</v>
      </c>
    </row>
    <row r="9" spans="1:5" ht="19.5" customHeight="1">
      <c r="A9" s="51" t="s">
        <v>1</v>
      </c>
      <c r="B9" s="51" t="s">
        <v>53</v>
      </c>
      <c r="C9" s="52" t="s">
        <v>129</v>
      </c>
      <c r="D9" s="53" t="s">
        <v>67</v>
      </c>
      <c r="E9" s="53"/>
    </row>
    <row r="10" spans="1:5" ht="36.75" customHeight="1">
      <c r="A10" s="51"/>
      <c r="B10" s="51"/>
      <c r="C10" s="52"/>
      <c r="D10" s="21" t="s">
        <v>100</v>
      </c>
      <c r="E10" s="21" t="s">
        <v>130</v>
      </c>
    </row>
    <row r="11" spans="1:5" ht="19.5" customHeight="1">
      <c r="A11" s="5"/>
      <c r="B11" s="6" t="s">
        <v>30</v>
      </c>
      <c r="C11" s="33">
        <f>SUM(C12+C64)</f>
        <v>8646501.83</v>
      </c>
      <c r="D11" s="34">
        <f>SUM(D12+D64)</f>
        <v>7861284.3</v>
      </c>
      <c r="E11" s="34">
        <f>SUM(E12+E64)</f>
        <v>7212328</v>
      </c>
    </row>
    <row r="12" spans="1:5" ht="12.75">
      <c r="A12" s="13" t="s">
        <v>2</v>
      </c>
      <c r="B12" s="6" t="s">
        <v>115</v>
      </c>
      <c r="C12" s="33">
        <f>SUM(C13+C15+C20+C25+C28+C32+C40+C45+C48+C57+C55)</f>
        <v>3479610.9</v>
      </c>
      <c r="D12" s="34">
        <f>SUM(D13+D15+D20+D25+D28+D32+D40+D45+D48+D57+D55)</f>
        <v>3134645.0999999996</v>
      </c>
      <c r="E12" s="34">
        <f>SUM(E13+E15+E20+E25+E28+E32+E40+E45+E48+E57+E55)</f>
        <v>3164030.9999999995</v>
      </c>
    </row>
    <row r="13" spans="1:5" ht="12.75">
      <c r="A13" s="14" t="s">
        <v>3</v>
      </c>
      <c r="B13" s="1" t="s">
        <v>4</v>
      </c>
      <c r="C13" s="35">
        <v>1463588</v>
      </c>
      <c r="D13" s="36">
        <v>1676099</v>
      </c>
      <c r="E13" s="35">
        <f>SUM(E14)</f>
        <v>1777829</v>
      </c>
    </row>
    <row r="14" spans="1:5" ht="12.75">
      <c r="A14" s="14" t="s">
        <v>5</v>
      </c>
      <c r="B14" s="1" t="s">
        <v>6</v>
      </c>
      <c r="C14" s="35">
        <v>1463588</v>
      </c>
      <c r="D14" s="36">
        <v>1676099</v>
      </c>
      <c r="E14" s="35">
        <v>1777829</v>
      </c>
    </row>
    <row r="15" spans="1:5" ht="31.5" customHeight="1">
      <c r="A15" s="14" t="s">
        <v>68</v>
      </c>
      <c r="B15" s="1" t="s">
        <v>69</v>
      </c>
      <c r="C15" s="35">
        <f>C16+C17+C18+C19</f>
        <v>13096.6</v>
      </c>
      <c r="D15" s="35">
        <f>D16+D17+D18+D19</f>
        <v>13035.400000000001</v>
      </c>
      <c r="E15" s="35">
        <f>E16+E17+E18+E19</f>
        <v>13035.400000000001</v>
      </c>
    </row>
    <row r="16" spans="1:5" ht="54" customHeight="1">
      <c r="A16" s="14" t="s">
        <v>72</v>
      </c>
      <c r="B16" s="1" t="s">
        <v>73</v>
      </c>
      <c r="C16" s="35">
        <v>5736.3</v>
      </c>
      <c r="D16" s="36">
        <v>5709.5</v>
      </c>
      <c r="E16" s="35">
        <v>5709.5</v>
      </c>
    </row>
    <row r="17" spans="1:5" ht="67.5" customHeight="1">
      <c r="A17" s="14" t="s">
        <v>74</v>
      </c>
      <c r="B17" s="1" t="s">
        <v>82</v>
      </c>
      <c r="C17" s="35">
        <v>52.4</v>
      </c>
      <c r="D17" s="36">
        <v>52.2</v>
      </c>
      <c r="E17" s="35">
        <v>52.2</v>
      </c>
    </row>
    <row r="18" spans="1:5" ht="54.75" customHeight="1">
      <c r="A18" s="14" t="s">
        <v>75</v>
      </c>
      <c r="B18" s="1" t="s">
        <v>76</v>
      </c>
      <c r="C18" s="35">
        <v>8408</v>
      </c>
      <c r="D18" s="36">
        <v>8368.7</v>
      </c>
      <c r="E18" s="35">
        <v>8368.7</v>
      </c>
    </row>
    <row r="19" spans="1:5" ht="52.5" customHeight="1">
      <c r="A19" s="14" t="s">
        <v>77</v>
      </c>
      <c r="B19" s="1" t="s">
        <v>78</v>
      </c>
      <c r="C19" s="35">
        <v>-1100.1</v>
      </c>
      <c r="D19" s="36">
        <v>-1095</v>
      </c>
      <c r="E19" s="35">
        <v>-1095</v>
      </c>
    </row>
    <row r="20" spans="1:5" ht="12.75">
      <c r="A20" s="14" t="s">
        <v>7</v>
      </c>
      <c r="B20" s="1" t="s">
        <v>8</v>
      </c>
      <c r="C20" s="35">
        <f>C21+C22+C23+C24</f>
        <v>552058</v>
      </c>
      <c r="D20" s="35">
        <f>D21+D22+D23+D24</f>
        <v>324502</v>
      </c>
      <c r="E20" s="35">
        <f>E21+E22+E23+E24</f>
        <v>238242</v>
      </c>
    </row>
    <row r="21" spans="1:5" ht="25.5">
      <c r="A21" s="14" t="s">
        <v>104</v>
      </c>
      <c r="B21" s="1" t="s">
        <v>105</v>
      </c>
      <c r="C21" s="35">
        <v>184684</v>
      </c>
      <c r="D21" s="36">
        <v>197296</v>
      </c>
      <c r="E21" s="35">
        <v>203001</v>
      </c>
    </row>
    <row r="22" spans="1:5" ht="27.75" customHeight="1">
      <c r="A22" s="14" t="s">
        <v>60</v>
      </c>
      <c r="B22" s="1" t="s">
        <v>9</v>
      </c>
      <c r="C22" s="35">
        <v>334448</v>
      </c>
      <c r="D22" s="36">
        <v>91965</v>
      </c>
      <c r="E22" s="35">
        <v>0</v>
      </c>
    </row>
    <row r="23" spans="1:5" ht="12.75">
      <c r="A23" s="14" t="s">
        <v>61</v>
      </c>
      <c r="B23" s="1" t="s">
        <v>10</v>
      </c>
      <c r="C23" s="35">
        <v>2640</v>
      </c>
      <c r="D23" s="36">
        <v>2826</v>
      </c>
      <c r="E23" s="35">
        <v>2826</v>
      </c>
    </row>
    <row r="24" spans="1:5" ht="25.5">
      <c r="A24" s="14" t="s">
        <v>70</v>
      </c>
      <c r="B24" s="1" t="s">
        <v>71</v>
      </c>
      <c r="C24" s="35">
        <v>30286</v>
      </c>
      <c r="D24" s="36">
        <v>32415</v>
      </c>
      <c r="E24" s="35">
        <v>32415</v>
      </c>
    </row>
    <row r="25" spans="1:5" ht="12.75">
      <c r="A25" s="14" t="s">
        <v>11</v>
      </c>
      <c r="B25" s="1" t="s">
        <v>12</v>
      </c>
      <c r="C25" s="35">
        <f>C26+C27</f>
        <v>724324</v>
      </c>
      <c r="D25" s="37">
        <f>D26+D27</f>
        <v>664247</v>
      </c>
      <c r="E25" s="35">
        <f>SUM(E27+E26)</f>
        <v>689231</v>
      </c>
    </row>
    <row r="26" spans="1:5" ht="12.75">
      <c r="A26" s="14" t="s">
        <v>36</v>
      </c>
      <c r="B26" s="1" t="s">
        <v>37</v>
      </c>
      <c r="C26" s="35">
        <v>398911</v>
      </c>
      <c r="D26" s="37">
        <v>310890</v>
      </c>
      <c r="E26" s="35">
        <v>341978</v>
      </c>
    </row>
    <row r="27" spans="1:5" ht="12.75">
      <c r="A27" s="14" t="s">
        <v>13</v>
      </c>
      <c r="B27" s="1" t="s">
        <v>14</v>
      </c>
      <c r="C27" s="35">
        <v>325413</v>
      </c>
      <c r="D27" s="37">
        <v>353357</v>
      </c>
      <c r="E27" s="35">
        <v>347253</v>
      </c>
    </row>
    <row r="28" spans="1:5" ht="12.75">
      <c r="A28" s="14" t="s">
        <v>15</v>
      </c>
      <c r="B28" s="1" t="s">
        <v>39</v>
      </c>
      <c r="C28" s="35">
        <f>C29+C30+C31</f>
        <v>78963.4</v>
      </c>
      <c r="D28" s="35">
        <f>D29+D30+D31</f>
        <v>85222.4</v>
      </c>
      <c r="E28" s="35">
        <f>E29+E30+E31</f>
        <v>85222.4</v>
      </c>
    </row>
    <row r="29" spans="1:5" ht="30" customHeight="1">
      <c r="A29" s="14" t="s">
        <v>16</v>
      </c>
      <c r="B29" s="1" t="s">
        <v>17</v>
      </c>
      <c r="C29" s="37">
        <v>78246</v>
      </c>
      <c r="D29" s="36">
        <v>84505</v>
      </c>
      <c r="E29" s="37">
        <v>84505</v>
      </c>
    </row>
    <row r="30" spans="1:5" ht="25.5">
      <c r="A30" s="14" t="s">
        <v>32</v>
      </c>
      <c r="B30" s="1" t="s">
        <v>40</v>
      </c>
      <c r="C30" s="37">
        <v>255</v>
      </c>
      <c r="D30" s="36">
        <v>255</v>
      </c>
      <c r="E30" s="37">
        <v>255</v>
      </c>
    </row>
    <row r="31" spans="1:5" ht="84.75" customHeight="1">
      <c r="A31" s="14" t="s">
        <v>41</v>
      </c>
      <c r="B31" s="1" t="s">
        <v>64</v>
      </c>
      <c r="C31" s="37">
        <v>462.4</v>
      </c>
      <c r="D31" s="36">
        <v>462.4</v>
      </c>
      <c r="E31" s="37">
        <v>462.4</v>
      </c>
    </row>
    <row r="32" spans="1:5" ht="39.75" customHeight="1">
      <c r="A32" s="14" t="s">
        <v>18</v>
      </c>
      <c r="B32" s="1" t="s">
        <v>19</v>
      </c>
      <c r="C32" s="35">
        <f>C33+C34+C35+C36+C37+C38+C39</f>
        <v>341656.60000000003</v>
      </c>
      <c r="D32" s="35">
        <f>D33+D34+D35+D36+D37+D38+D39</f>
        <v>295452</v>
      </c>
      <c r="E32" s="35">
        <f>E33+E34+E35+E36+E37+E38+E39</f>
        <v>284871.9</v>
      </c>
    </row>
    <row r="33" spans="1:5" ht="69" customHeight="1">
      <c r="A33" s="14" t="s">
        <v>49</v>
      </c>
      <c r="B33" s="2" t="s">
        <v>51</v>
      </c>
      <c r="C33" s="37">
        <v>154443</v>
      </c>
      <c r="D33" s="36">
        <v>118600</v>
      </c>
      <c r="E33" s="37">
        <v>118600</v>
      </c>
    </row>
    <row r="34" spans="1:5" ht="67.5" customHeight="1">
      <c r="A34" s="14" t="s">
        <v>20</v>
      </c>
      <c r="B34" s="1" t="s">
        <v>46</v>
      </c>
      <c r="C34" s="37">
        <v>18000</v>
      </c>
      <c r="D34" s="36">
        <v>18000</v>
      </c>
      <c r="E34" s="37">
        <v>18000</v>
      </c>
    </row>
    <row r="35" spans="1:5" ht="59.25" customHeight="1">
      <c r="A35" s="14" t="s">
        <v>83</v>
      </c>
      <c r="B35" s="1" t="s">
        <v>84</v>
      </c>
      <c r="C35" s="37">
        <v>372.9</v>
      </c>
      <c r="D35" s="36">
        <v>308.4</v>
      </c>
      <c r="E35" s="37">
        <v>308.4</v>
      </c>
    </row>
    <row r="36" spans="1:5" ht="30.75" customHeight="1">
      <c r="A36" s="14" t="s">
        <v>103</v>
      </c>
      <c r="B36" s="1" t="s">
        <v>111</v>
      </c>
      <c r="C36" s="37">
        <v>141900</v>
      </c>
      <c r="D36" s="36">
        <v>131100</v>
      </c>
      <c r="E36" s="37">
        <v>121300</v>
      </c>
    </row>
    <row r="37" spans="1:5" ht="44.25" customHeight="1">
      <c r="A37" s="14" t="s">
        <v>155</v>
      </c>
      <c r="B37" s="1" t="s">
        <v>156</v>
      </c>
      <c r="C37" s="37">
        <v>742</v>
      </c>
      <c r="D37" s="36">
        <v>1922.1</v>
      </c>
      <c r="E37" s="37">
        <v>1342</v>
      </c>
    </row>
    <row r="38" spans="1:5" ht="42.75" customHeight="1">
      <c r="A38" s="14" t="s">
        <v>43</v>
      </c>
      <c r="B38" s="1" t="s">
        <v>44</v>
      </c>
      <c r="C38" s="37">
        <v>462.7</v>
      </c>
      <c r="D38" s="36">
        <v>462.7</v>
      </c>
      <c r="E38" s="37">
        <v>462.7</v>
      </c>
    </row>
    <row r="39" spans="1:5" ht="66" customHeight="1">
      <c r="A39" s="14" t="s">
        <v>31</v>
      </c>
      <c r="B39" s="1" t="s">
        <v>58</v>
      </c>
      <c r="C39" s="37">
        <v>25736</v>
      </c>
      <c r="D39" s="36">
        <v>25058.8</v>
      </c>
      <c r="E39" s="37">
        <v>24858.8</v>
      </c>
    </row>
    <row r="40" spans="1:5" ht="12.75">
      <c r="A40" s="14" t="s">
        <v>21</v>
      </c>
      <c r="B40" s="1" t="s">
        <v>22</v>
      </c>
      <c r="C40" s="35">
        <f>C41+C42+C43+C44</f>
        <v>20050</v>
      </c>
      <c r="D40" s="35">
        <f>D41+D42+D43+D44</f>
        <v>20050</v>
      </c>
      <c r="E40" s="35">
        <f>E41+E42+E43+E44</f>
        <v>20050</v>
      </c>
    </row>
    <row r="41" spans="1:5" ht="29.25" customHeight="1">
      <c r="A41" s="14" t="s">
        <v>54</v>
      </c>
      <c r="B41" s="1" t="s">
        <v>55</v>
      </c>
      <c r="C41" s="37">
        <v>2400</v>
      </c>
      <c r="D41" s="36">
        <v>2400</v>
      </c>
      <c r="E41" s="37">
        <v>2400</v>
      </c>
    </row>
    <row r="42" spans="1:5" ht="21.75" customHeight="1">
      <c r="A42" s="14" t="s">
        <v>56</v>
      </c>
      <c r="B42" s="1" t="s">
        <v>65</v>
      </c>
      <c r="C42" s="37">
        <v>10250</v>
      </c>
      <c r="D42" s="36">
        <v>10250</v>
      </c>
      <c r="E42" s="37">
        <v>10250</v>
      </c>
    </row>
    <row r="43" spans="1:5" ht="21" customHeight="1">
      <c r="A43" s="14" t="s">
        <v>101</v>
      </c>
      <c r="B43" s="1" t="s">
        <v>102</v>
      </c>
      <c r="C43" s="37">
        <v>3200</v>
      </c>
      <c r="D43" s="36">
        <v>3200</v>
      </c>
      <c r="E43" s="37">
        <v>3200</v>
      </c>
    </row>
    <row r="44" spans="1:5" ht="21" customHeight="1">
      <c r="A44" s="14" t="s">
        <v>127</v>
      </c>
      <c r="B44" s="1" t="s">
        <v>128</v>
      </c>
      <c r="C44" s="37">
        <v>4200</v>
      </c>
      <c r="D44" s="36">
        <v>4200</v>
      </c>
      <c r="E44" s="37">
        <v>4200</v>
      </c>
    </row>
    <row r="45" spans="1:5" ht="25.5" customHeight="1">
      <c r="A45" s="14" t="s">
        <v>23</v>
      </c>
      <c r="B45" s="1" t="s">
        <v>62</v>
      </c>
      <c r="C45" s="37">
        <f>C46+C47</f>
        <v>10617.5</v>
      </c>
      <c r="D45" s="37">
        <f>D46+D47</f>
        <v>10062.5</v>
      </c>
      <c r="E45" s="37">
        <f>E46+E47</f>
        <v>10062.5</v>
      </c>
    </row>
    <row r="46" spans="1:6" ht="33" customHeight="1">
      <c r="A46" s="14" t="s">
        <v>63</v>
      </c>
      <c r="B46" s="1" t="s">
        <v>66</v>
      </c>
      <c r="C46" s="37">
        <v>8465.1</v>
      </c>
      <c r="D46" s="37">
        <v>8465.1</v>
      </c>
      <c r="E46" s="37">
        <v>8465.1</v>
      </c>
      <c r="F46" s="15"/>
    </row>
    <row r="47" spans="1:5" ht="23.25" customHeight="1">
      <c r="A47" s="14" t="s">
        <v>52</v>
      </c>
      <c r="B47" s="1" t="s">
        <v>48</v>
      </c>
      <c r="C47" s="37">
        <v>2152.4</v>
      </c>
      <c r="D47" s="37">
        <v>1597.4000000000005</v>
      </c>
      <c r="E47" s="37">
        <v>1597.4000000000005</v>
      </c>
    </row>
    <row r="48" spans="1:6" ht="28.5" customHeight="1">
      <c r="A48" s="14" t="s">
        <v>24</v>
      </c>
      <c r="B48" s="1" t="s">
        <v>25</v>
      </c>
      <c r="C48" s="37">
        <f>C51+C52+C53+C54+C49+C50</f>
        <v>239758</v>
      </c>
      <c r="D48" s="37">
        <f>D51+D52+D53+D54</f>
        <v>23000</v>
      </c>
      <c r="E48" s="37">
        <f>E51+E52+E53+E54</f>
        <v>22500</v>
      </c>
      <c r="F48" s="15"/>
    </row>
    <row r="49" spans="1:6" ht="37.5" customHeight="1">
      <c r="A49" s="27" t="s">
        <v>187</v>
      </c>
      <c r="B49" s="28" t="s">
        <v>188</v>
      </c>
      <c r="C49" s="37">
        <v>385</v>
      </c>
      <c r="D49" s="37">
        <v>0</v>
      </c>
      <c r="E49" s="37">
        <v>0</v>
      </c>
      <c r="F49" s="15"/>
    </row>
    <row r="50" spans="1:6" ht="80.25" customHeight="1">
      <c r="A50" s="29" t="s">
        <v>189</v>
      </c>
      <c r="B50" s="30" t="s">
        <v>190</v>
      </c>
      <c r="C50" s="37">
        <v>2569</v>
      </c>
      <c r="D50" s="37">
        <v>0</v>
      </c>
      <c r="E50" s="37">
        <v>0</v>
      </c>
      <c r="F50" s="15"/>
    </row>
    <row r="51" spans="1:5" ht="80.25" customHeight="1">
      <c r="A51" s="14" t="s">
        <v>50</v>
      </c>
      <c r="B51" s="1" t="s">
        <v>47</v>
      </c>
      <c r="C51" s="37">
        <v>156061</v>
      </c>
      <c r="D51" s="36">
        <v>3300</v>
      </c>
      <c r="E51" s="37">
        <v>2800</v>
      </c>
    </row>
    <row r="52" spans="1:5" ht="39.75" customHeight="1">
      <c r="A52" s="14" t="s">
        <v>38</v>
      </c>
      <c r="B52" s="1" t="s">
        <v>33</v>
      </c>
      <c r="C52" s="37">
        <v>17700</v>
      </c>
      <c r="D52" s="36">
        <v>17700</v>
      </c>
      <c r="E52" s="37">
        <v>17700</v>
      </c>
    </row>
    <row r="53" spans="1:5" ht="46.5" customHeight="1">
      <c r="A53" s="5" t="s">
        <v>113</v>
      </c>
      <c r="B53" s="1" t="s">
        <v>114</v>
      </c>
      <c r="C53" s="37">
        <v>61043</v>
      </c>
      <c r="D53" s="36">
        <v>0</v>
      </c>
      <c r="E53" s="37">
        <v>0</v>
      </c>
    </row>
    <row r="54" spans="1:5" ht="70.5" customHeight="1">
      <c r="A54" s="14" t="s">
        <v>87</v>
      </c>
      <c r="B54" s="1" t="s">
        <v>88</v>
      </c>
      <c r="C54" s="37">
        <v>2000</v>
      </c>
      <c r="D54" s="36">
        <v>2000</v>
      </c>
      <c r="E54" s="37">
        <v>2000</v>
      </c>
    </row>
    <row r="55" spans="1:5" ht="25.5" customHeight="1">
      <c r="A55" s="14" t="s">
        <v>89</v>
      </c>
      <c r="B55" s="1" t="s">
        <v>90</v>
      </c>
      <c r="C55" s="37">
        <v>15095</v>
      </c>
      <c r="D55" s="36">
        <v>15095</v>
      </c>
      <c r="E55" s="37">
        <f>SUM(E56)</f>
        <v>15095</v>
      </c>
    </row>
    <row r="56" spans="1:5" ht="43.5" customHeight="1">
      <c r="A56" s="14" t="s">
        <v>91</v>
      </c>
      <c r="B56" s="1" t="s">
        <v>92</v>
      </c>
      <c r="C56" s="37">
        <v>15095</v>
      </c>
      <c r="D56" s="36">
        <v>15095</v>
      </c>
      <c r="E56" s="37">
        <v>15095</v>
      </c>
    </row>
    <row r="57" spans="1:5" ht="21.75" customHeight="1">
      <c r="A57" s="14" t="s">
        <v>26</v>
      </c>
      <c r="B57" s="1" t="s">
        <v>27</v>
      </c>
      <c r="C57" s="35">
        <f>SUM(C58:C63)</f>
        <v>20403.800000000003</v>
      </c>
      <c r="D57" s="35">
        <f>SUM(D58:D63)</f>
        <v>7879.799999999999</v>
      </c>
      <c r="E57" s="35">
        <f>SUM(E58:E63)</f>
        <v>7891.799999999999</v>
      </c>
    </row>
    <row r="58" spans="1:5" s="9" customFormat="1" ht="78.75" customHeight="1">
      <c r="A58" s="43" t="s">
        <v>150</v>
      </c>
      <c r="B58" s="3" t="s">
        <v>159</v>
      </c>
      <c r="C58" s="35">
        <v>0</v>
      </c>
      <c r="D58" s="37">
        <v>0</v>
      </c>
      <c r="E58" s="35">
        <v>0</v>
      </c>
    </row>
    <row r="59" spans="1:5" s="9" customFormat="1" ht="100.5" customHeight="1">
      <c r="A59" s="43" t="s">
        <v>195</v>
      </c>
      <c r="B59" s="3" t="s">
        <v>191</v>
      </c>
      <c r="C59" s="35">
        <v>2439.2</v>
      </c>
      <c r="D59" s="37">
        <v>2426.2</v>
      </c>
      <c r="E59" s="35">
        <v>2438.2</v>
      </c>
    </row>
    <row r="60" spans="1:5" s="9" customFormat="1" ht="51.75" customHeight="1">
      <c r="A60" s="44" t="s">
        <v>152</v>
      </c>
      <c r="B60" s="3" t="s">
        <v>151</v>
      </c>
      <c r="C60" s="35">
        <v>3253.6</v>
      </c>
      <c r="D60" s="37">
        <v>3253.6</v>
      </c>
      <c r="E60" s="35">
        <v>3253.6</v>
      </c>
    </row>
    <row r="61" spans="1:5" s="9" customFormat="1" ht="60.75" customHeight="1">
      <c r="A61" s="47" t="s">
        <v>196</v>
      </c>
      <c r="B61" s="30" t="s">
        <v>192</v>
      </c>
      <c r="C61" s="35">
        <v>2215.4</v>
      </c>
      <c r="D61" s="37">
        <v>2200</v>
      </c>
      <c r="E61" s="35">
        <v>2200</v>
      </c>
    </row>
    <row r="62" spans="1:5" s="9" customFormat="1" ht="120" customHeight="1">
      <c r="A62" s="45" t="s">
        <v>197</v>
      </c>
      <c r="B62" s="46" t="s">
        <v>193</v>
      </c>
      <c r="C62" s="35">
        <v>12184.7</v>
      </c>
      <c r="D62" s="37">
        <v>0</v>
      </c>
      <c r="E62" s="35">
        <v>0</v>
      </c>
    </row>
    <row r="63" spans="1:5" s="9" customFormat="1" ht="71.25" customHeight="1">
      <c r="A63" s="45" t="s">
        <v>198</v>
      </c>
      <c r="B63" s="47" t="s">
        <v>194</v>
      </c>
      <c r="C63" s="35">
        <v>310.9</v>
      </c>
      <c r="D63" s="37">
        <v>0</v>
      </c>
      <c r="E63" s="35">
        <v>0</v>
      </c>
    </row>
    <row r="64" spans="1:5" ht="21" customHeight="1">
      <c r="A64" s="31" t="s">
        <v>28</v>
      </c>
      <c r="B64" s="32" t="s">
        <v>29</v>
      </c>
      <c r="C64" s="33">
        <f>SUM(C97+C65+C116)</f>
        <v>5166890.93</v>
      </c>
      <c r="D64" s="38">
        <f>SUM(D97+D65+D116)</f>
        <v>4726639.2</v>
      </c>
      <c r="E64" s="33">
        <f>SUM(E97+E65+E116)</f>
        <v>4048297</v>
      </c>
    </row>
    <row r="65" spans="1:5" ht="33.75" customHeight="1">
      <c r="A65" s="14" t="s">
        <v>116</v>
      </c>
      <c r="B65" s="1" t="s">
        <v>96</v>
      </c>
      <c r="C65" s="35">
        <f>SUM(C66:C76)</f>
        <v>2411728.9299999997</v>
      </c>
      <c r="D65" s="36">
        <f>SUM(D66:D76)</f>
        <v>2135873.5</v>
      </c>
      <c r="E65" s="35">
        <f>SUM(E66:E76)</f>
        <v>1470758.9000000001</v>
      </c>
    </row>
    <row r="66" spans="1:5" ht="30.75" customHeight="1">
      <c r="A66" s="14" t="s">
        <v>153</v>
      </c>
      <c r="B66" s="1" t="s">
        <v>154</v>
      </c>
      <c r="C66" s="35">
        <v>559848.9</v>
      </c>
      <c r="D66" s="36">
        <v>458652.3</v>
      </c>
      <c r="E66" s="35">
        <v>188000</v>
      </c>
    </row>
    <row r="67" spans="1:5" ht="27" customHeight="1">
      <c r="A67" s="14" t="s">
        <v>168</v>
      </c>
      <c r="B67" s="4" t="s">
        <v>163</v>
      </c>
      <c r="C67" s="39">
        <v>193000</v>
      </c>
      <c r="D67" s="36">
        <v>181491.3</v>
      </c>
      <c r="E67" s="37">
        <v>0</v>
      </c>
    </row>
    <row r="68" spans="1:5" ht="43.5" customHeight="1">
      <c r="A68" s="14" t="s">
        <v>169</v>
      </c>
      <c r="B68" s="4" t="s">
        <v>170</v>
      </c>
      <c r="C68" s="39">
        <v>429.4</v>
      </c>
      <c r="D68" s="36">
        <v>417.9</v>
      </c>
      <c r="E68" s="37">
        <v>1851.3</v>
      </c>
    </row>
    <row r="69" spans="1:5" ht="78" customHeight="1" hidden="1">
      <c r="A69" s="5" t="s">
        <v>138</v>
      </c>
      <c r="B69" s="1" t="s">
        <v>139</v>
      </c>
      <c r="C69" s="35">
        <v>0</v>
      </c>
      <c r="D69" s="36">
        <v>0</v>
      </c>
      <c r="E69" s="35">
        <v>0</v>
      </c>
    </row>
    <row r="70" spans="1:5" ht="55.5" customHeight="1" hidden="1">
      <c r="A70" s="5" t="s">
        <v>147</v>
      </c>
      <c r="B70" s="2" t="s">
        <v>148</v>
      </c>
      <c r="C70" s="35">
        <v>0</v>
      </c>
      <c r="D70" s="36">
        <v>0</v>
      </c>
      <c r="E70" s="35">
        <v>0</v>
      </c>
    </row>
    <row r="71" spans="1:5" ht="32.25" customHeight="1">
      <c r="A71" s="5" t="s">
        <v>136</v>
      </c>
      <c r="B71" s="1" t="s">
        <v>137</v>
      </c>
      <c r="C71" s="35">
        <v>31891.8</v>
      </c>
      <c r="D71" s="36">
        <v>30102.9</v>
      </c>
      <c r="E71" s="35">
        <v>30327.5</v>
      </c>
    </row>
    <row r="72" spans="1:5" ht="42" customHeight="1">
      <c r="A72" s="14" t="s">
        <v>171</v>
      </c>
      <c r="B72" s="4" t="s">
        <v>172</v>
      </c>
      <c r="C72" s="39">
        <v>495301.8</v>
      </c>
      <c r="D72" s="36">
        <v>577153.9</v>
      </c>
      <c r="E72" s="37">
        <v>598269.3</v>
      </c>
    </row>
    <row r="73" spans="1:5" ht="30.75" customHeight="1">
      <c r="A73" s="14" t="s">
        <v>173</v>
      </c>
      <c r="B73" s="4" t="s">
        <v>174</v>
      </c>
      <c r="C73" s="39">
        <v>111387.4</v>
      </c>
      <c r="D73" s="36">
        <v>111387.4</v>
      </c>
      <c r="E73" s="37">
        <v>116132.2</v>
      </c>
    </row>
    <row r="74" spans="1:5" ht="37.5" customHeight="1">
      <c r="A74" s="14" t="s">
        <v>183</v>
      </c>
      <c r="B74" s="4" t="s">
        <v>184</v>
      </c>
      <c r="C74" s="39">
        <v>0</v>
      </c>
      <c r="D74" s="36">
        <v>65584.1</v>
      </c>
      <c r="E74" s="37">
        <v>0</v>
      </c>
    </row>
    <row r="75" spans="1:5" ht="29.25" customHeight="1">
      <c r="A75" s="5" t="s">
        <v>165</v>
      </c>
      <c r="B75" s="2" t="s">
        <v>112</v>
      </c>
      <c r="C75" s="35">
        <v>318620.1</v>
      </c>
      <c r="D75" s="36">
        <v>232132.1</v>
      </c>
      <c r="E75" s="35">
        <v>222962.1</v>
      </c>
    </row>
    <row r="76" spans="1:5" ht="19.5" customHeight="1">
      <c r="A76" s="14" t="s">
        <v>117</v>
      </c>
      <c r="B76" s="1" t="s">
        <v>93</v>
      </c>
      <c r="C76" s="35">
        <f>SUM(C78:C95)</f>
        <v>701249.53</v>
      </c>
      <c r="D76" s="35">
        <f>SUM(D78:D96)</f>
        <v>478951.5999999999</v>
      </c>
      <c r="E76" s="35">
        <f>SUM(E78:E96)</f>
        <v>313216.49999999994</v>
      </c>
    </row>
    <row r="77" spans="1:5" ht="12.75">
      <c r="A77" s="5"/>
      <c r="B77" s="1" t="s">
        <v>34</v>
      </c>
      <c r="C77" s="37"/>
      <c r="D77" s="36"/>
      <c r="E77" s="37"/>
    </row>
    <row r="78" spans="1:5" ht="28.5" customHeight="1">
      <c r="A78" s="5"/>
      <c r="B78" s="1" t="s">
        <v>142</v>
      </c>
      <c r="C78" s="37">
        <v>264456.7</v>
      </c>
      <c r="D78" s="36">
        <v>275501.1</v>
      </c>
      <c r="E78" s="37">
        <v>275501.1</v>
      </c>
    </row>
    <row r="79" spans="1:5" ht="25.5">
      <c r="A79" s="5"/>
      <c r="B79" s="1" t="s">
        <v>143</v>
      </c>
      <c r="C79" s="37">
        <v>475.3</v>
      </c>
      <c r="D79" s="36">
        <v>3125</v>
      </c>
      <c r="E79" s="37">
        <v>2500</v>
      </c>
    </row>
    <row r="80" spans="1:5" ht="38.25">
      <c r="A80" s="5"/>
      <c r="B80" s="1" t="s">
        <v>94</v>
      </c>
      <c r="C80" s="37">
        <v>7490.6</v>
      </c>
      <c r="D80" s="36">
        <v>7490.6</v>
      </c>
      <c r="E80" s="37">
        <v>7490.6</v>
      </c>
    </row>
    <row r="81" spans="1:5" ht="26.25" customHeight="1">
      <c r="A81" s="5"/>
      <c r="B81" s="1" t="s">
        <v>140</v>
      </c>
      <c r="C81" s="37">
        <v>3540.2</v>
      </c>
      <c r="D81" s="36">
        <v>3540.2</v>
      </c>
      <c r="E81" s="37">
        <v>3540.2</v>
      </c>
    </row>
    <row r="82" spans="1:5" ht="27" customHeight="1">
      <c r="A82" s="14"/>
      <c r="B82" s="1" t="s">
        <v>95</v>
      </c>
      <c r="C82" s="37">
        <v>18952.1</v>
      </c>
      <c r="D82" s="36">
        <v>356.3</v>
      </c>
      <c r="E82" s="37">
        <v>356.3</v>
      </c>
    </row>
    <row r="83" spans="1:5" ht="27" customHeight="1">
      <c r="A83" s="14"/>
      <c r="B83" s="1" t="s">
        <v>133</v>
      </c>
      <c r="C83" s="37">
        <v>0</v>
      </c>
      <c r="D83" s="36">
        <v>2810.8</v>
      </c>
      <c r="E83" s="37">
        <v>0</v>
      </c>
    </row>
    <row r="84" spans="1:5" ht="27" customHeight="1">
      <c r="A84" s="14"/>
      <c r="B84" s="1" t="s">
        <v>134</v>
      </c>
      <c r="C84" s="37">
        <v>7403.7</v>
      </c>
      <c r="D84" s="36">
        <v>0</v>
      </c>
      <c r="E84" s="37">
        <v>0</v>
      </c>
    </row>
    <row r="85" spans="1:5" ht="27" customHeight="1">
      <c r="A85" s="14"/>
      <c r="B85" s="1" t="s">
        <v>135</v>
      </c>
      <c r="C85" s="37">
        <v>244446.03</v>
      </c>
      <c r="D85" s="36">
        <v>0</v>
      </c>
      <c r="E85" s="37">
        <v>0</v>
      </c>
    </row>
    <row r="86" spans="1:5" ht="30.75" customHeight="1">
      <c r="A86" s="14"/>
      <c r="B86" s="1" t="s">
        <v>158</v>
      </c>
      <c r="C86" s="37">
        <v>6225.9</v>
      </c>
      <c r="D86" s="36">
        <v>0</v>
      </c>
      <c r="E86" s="37">
        <v>0</v>
      </c>
    </row>
    <row r="87" spans="1:5" ht="40.5" customHeight="1">
      <c r="A87" s="14"/>
      <c r="B87" s="1" t="s">
        <v>141</v>
      </c>
      <c r="C87" s="37">
        <v>25000</v>
      </c>
      <c r="D87" s="36">
        <v>11736.9</v>
      </c>
      <c r="E87" s="37">
        <v>11736.9</v>
      </c>
    </row>
    <row r="88" spans="1:5" ht="38.25" customHeight="1">
      <c r="A88" s="14"/>
      <c r="B88" s="4" t="s">
        <v>160</v>
      </c>
      <c r="C88" s="37">
        <v>0</v>
      </c>
      <c r="D88" s="36">
        <v>121689.4</v>
      </c>
      <c r="E88" s="37">
        <v>4390.1</v>
      </c>
    </row>
    <row r="89" spans="1:5" ht="32.25" customHeight="1">
      <c r="A89" s="14"/>
      <c r="B89" s="4" t="s">
        <v>161</v>
      </c>
      <c r="C89" s="39">
        <v>7701.3</v>
      </c>
      <c r="D89" s="36">
        <v>7701.3</v>
      </c>
      <c r="E89" s="37">
        <v>7701.3</v>
      </c>
    </row>
    <row r="90" spans="1:5" ht="40.5" customHeight="1">
      <c r="A90" s="14"/>
      <c r="B90" s="4" t="s">
        <v>162</v>
      </c>
      <c r="C90" s="39">
        <v>0</v>
      </c>
      <c r="D90" s="36">
        <v>15000</v>
      </c>
      <c r="E90" s="37">
        <v>0</v>
      </c>
    </row>
    <row r="91" spans="1:5" ht="27" customHeight="1">
      <c r="A91" s="14"/>
      <c r="B91" s="4" t="s">
        <v>164</v>
      </c>
      <c r="C91" s="39">
        <v>311.4</v>
      </c>
      <c r="D91" s="36">
        <v>0</v>
      </c>
      <c r="E91" s="37">
        <v>0</v>
      </c>
    </row>
    <row r="92" spans="1:5" ht="27" customHeight="1">
      <c r="A92" s="14"/>
      <c r="B92" s="4" t="s">
        <v>179</v>
      </c>
      <c r="C92" s="39">
        <v>9416.7</v>
      </c>
      <c r="D92" s="36">
        <v>0</v>
      </c>
      <c r="E92" s="37">
        <v>0</v>
      </c>
    </row>
    <row r="93" spans="1:5" ht="41.25" customHeight="1">
      <c r="A93" s="14"/>
      <c r="B93" s="4" t="s">
        <v>180</v>
      </c>
      <c r="C93" s="39">
        <v>33329.6</v>
      </c>
      <c r="D93" s="36">
        <v>0</v>
      </c>
      <c r="E93" s="37">
        <v>0</v>
      </c>
    </row>
    <row r="94" spans="1:5" ht="27" customHeight="1">
      <c r="A94" s="14"/>
      <c r="B94" s="4" t="s">
        <v>181</v>
      </c>
      <c r="C94" s="39">
        <v>52500</v>
      </c>
      <c r="D94" s="36">
        <v>0</v>
      </c>
      <c r="E94" s="37">
        <v>0</v>
      </c>
    </row>
    <row r="95" spans="1:5" ht="27" customHeight="1">
      <c r="A95" s="14"/>
      <c r="B95" s="4" t="s">
        <v>182</v>
      </c>
      <c r="C95" s="39">
        <v>20000</v>
      </c>
      <c r="D95" s="36">
        <v>0</v>
      </c>
      <c r="E95" s="37">
        <v>0</v>
      </c>
    </row>
    <row r="96" spans="1:5" ht="51.75" customHeight="1">
      <c r="A96" s="7"/>
      <c r="B96" s="26" t="s">
        <v>185</v>
      </c>
      <c r="C96" s="39">
        <v>0</v>
      </c>
      <c r="D96" s="36">
        <v>30000</v>
      </c>
      <c r="E96" s="37">
        <v>0</v>
      </c>
    </row>
    <row r="97" spans="1:5" ht="30" customHeight="1">
      <c r="A97" s="14" t="s">
        <v>118</v>
      </c>
      <c r="B97" s="1" t="s">
        <v>97</v>
      </c>
      <c r="C97" s="35">
        <f>SUM(C98:C102)</f>
        <v>1898104.2</v>
      </c>
      <c r="D97" s="36">
        <f>SUM(D98:D102)</f>
        <v>2045823.4000000001</v>
      </c>
      <c r="E97" s="35">
        <f>SUM(E98:E102)</f>
        <v>2149074.1</v>
      </c>
    </row>
    <row r="98" spans="1:5" ht="45" customHeight="1">
      <c r="A98" s="14" t="s">
        <v>119</v>
      </c>
      <c r="B98" s="1" t="s">
        <v>42</v>
      </c>
      <c r="C98" s="37">
        <v>52887.3</v>
      </c>
      <c r="D98" s="36">
        <v>54343.1</v>
      </c>
      <c r="E98" s="37">
        <v>54343.1</v>
      </c>
    </row>
    <row r="99" spans="1:5" ht="72" customHeight="1">
      <c r="A99" s="14" t="s">
        <v>120</v>
      </c>
      <c r="B99" s="1" t="s">
        <v>99</v>
      </c>
      <c r="C99" s="37">
        <v>127866.4</v>
      </c>
      <c r="D99" s="36">
        <v>127866.4</v>
      </c>
      <c r="E99" s="37">
        <v>127866.4</v>
      </c>
    </row>
    <row r="100" spans="1:5" ht="55.5" customHeight="1">
      <c r="A100" s="14" t="s">
        <v>121</v>
      </c>
      <c r="B100" s="1" t="s">
        <v>98</v>
      </c>
      <c r="C100" s="37">
        <v>13275.299999999996</v>
      </c>
      <c r="D100" s="36">
        <v>64867.1</v>
      </c>
      <c r="E100" s="37">
        <v>64867.1</v>
      </c>
    </row>
    <row r="101" spans="1:5" ht="55.5" customHeight="1">
      <c r="A101" s="14" t="s">
        <v>122</v>
      </c>
      <c r="B101" s="1" t="s">
        <v>106</v>
      </c>
      <c r="C101" s="37">
        <v>36.7</v>
      </c>
      <c r="D101" s="36">
        <v>39.5</v>
      </c>
      <c r="E101" s="37">
        <v>493.1</v>
      </c>
    </row>
    <row r="102" spans="1:5" ht="12.75">
      <c r="A102" s="14" t="s">
        <v>123</v>
      </c>
      <c r="B102" s="1" t="s">
        <v>59</v>
      </c>
      <c r="C102" s="35">
        <f>SUM(C104:C115)</f>
        <v>1704038.5</v>
      </c>
      <c r="D102" s="37">
        <f>SUM(D104:D115)</f>
        <v>1798707.3</v>
      </c>
      <c r="E102" s="35">
        <f>SUM(E104:E115)</f>
        <v>1901504.4000000001</v>
      </c>
    </row>
    <row r="103" spans="1:5" ht="12.75">
      <c r="A103" s="14"/>
      <c r="B103" s="1" t="s">
        <v>34</v>
      </c>
      <c r="C103" s="37"/>
      <c r="D103" s="37"/>
      <c r="E103" s="37"/>
    </row>
    <row r="104" spans="1:5" ht="27" customHeight="1">
      <c r="A104" s="14"/>
      <c r="B104" s="1" t="s">
        <v>80</v>
      </c>
      <c r="C104" s="37">
        <v>1915.1</v>
      </c>
      <c r="D104" s="37">
        <v>1972.3</v>
      </c>
      <c r="E104" s="37">
        <v>2044.6</v>
      </c>
    </row>
    <row r="105" spans="1:5" ht="54.75" customHeight="1">
      <c r="A105" s="14"/>
      <c r="B105" s="1" t="s">
        <v>175</v>
      </c>
      <c r="C105" s="37">
        <v>79.69999999999999</v>
      </c>
      <c r="D105" s="37">
        <v>0</v>
      </c>
      <c r="E105" s="37">
        <v>0</v>
      </c>
    </row>
    <row r="106" spans="1:5" ht="26.25" customHeight="1">
      <c r="A106" s="14"/>
      <c r="B106" s="1" t="s">
        <v>35</v>
      </c>
      <c r="C106" s="37">
        <v>3023.1</v>
      </c>
      <c r="D106" s="37">
        <v>2233.1</v>
      </c>
      <c r="E106" s="37">
        <v>2233.1</v>
      </c>
    </row>
    <row r="107" spans="1:5" ht="31.5" customHeight="1">
      <c r="A107" s="14"/>
      <c r="B107" s="1" t="s">
        <v>45</v>
      </c>
      <c r="C107" s="37">
        <v>318.4</v>
      </c>
      <c r="D107" s="37">
        <v>328</v>
      </c>
      <c r="E107" s="37">
        <v>328</v>
      </c>
    </row>
    <row r="108" spans="1:5" ht="32.25" customHeight="1">
      <c r="A108" s="14"/>
      <c r="B108" s="1" t="s">
        <v>57</v>
      </c>
      <c r="C108" s="37">
        <v>8895.6</v>
      </c>
      <c r="D108" s="37">
        <v>8530.2</v>
      </c>
      <c r="E108" s="37">
        <v>8530.2</v>
      </c>
    </row>
    <row r="109" spans="1:5" ht="53.25" customHeight="1">
      <c r="A109" s="14"/>
      <c r="B109" s="1" t="s">
        <v>132</v>
      </c>
      <c r="C109" s="40">
        <v>3513.8</v>
      </c>
      <c r="D109" s="37">
        <v>3109.8</v>
      </c>
      <c r="E109" s="37">
        <v>3109.8</v>
      </c>
    </row>
    <row r="110" spans="1:5" ht="28.5" customHeight="1">
      <c r="A110" s="14"/>
      <c r="B110" s="1" t="s">
        <v>81</v>
      </c>
      <c r="C110" s="37">
        <v>4939.7</v>
      </c>
      <c r="D110" s="37">
        <v>7113.4</v>
      </c>
      <c r="E110" s="37">
        <v>6470.1</v>
      </c>
    </row>
    <row r="111" spans="1:5" ht="36" customHeight="1">
      <c r="A111" s="14"/>
      <c r="B111" s="1" t="s">
        <v>79</v>
      </c>
      <c r="C111" s="37">
        <v>145527.2</v>
      </c>
      <c r="D111" s="37">
        <v>145527.2</v>
      </c>
      <c r="E111" s="37">
        <v>145527.2</v>
      </c>
    </row>
    <row r="112" spans="1:5" ht="29.25" customHeight="1">
      <c r="A112" s="14"/>
      <c r="B112" s="1" t="s">
        <v>85</v>
      </c>
      <c r="C112" s="37">
        <v>2759.7</v>
      </c>
      <c r="D112" s="37">
        <v>2759.7</v>
      </c>
      <c r="E112" s="37">
        <v>2759.7</v>
      </c>
    </row>
    <row r="113" spans="1:5" ht="39" customHeight="1">
      <c r="A113" s="14"/>
      <c r="B113" s="1" t="s">
        <v>131</v>
      </c>
      <c r="C113" s="37">
        <v>2.6</v>
      </c>
      <c r="D113" s="37">
        <v>2.6</v>
      </c>
      <c r="E113" s="37">
        <v>2.6</v>
      </c>
    </row>
    <row r="114" spans="1:5" ht="27.75" customHeight="1">
      <c r="A114" s="14"/>
      <c r="B114" s="1" t="s">
        <v>149</v>
      </c>
      <c r="C114" s="37">
        <v>50827.5</v>
      </c>
      <c r="D114" s="37">
        <v>50827.5</v>
      </c>
      <c r="E114" s="37">
        <v>50827.5</v>
      </c>
    </row>
    <row r="115" spans="1:5" ht="65.25" customHeight="1">
      <c r="A115" s="14"/>
      <c r="B115" s="1" t="s">
        <v>86</v>
      </c>
      <c r="C115" s="37">
        <v>1482236.1</v>
      </c>
      <c r="D115" s="37">
        <v>1576303.5</v>
      </c>
      <c r="E115" s="37">
        <v>1679671.6</v>
      </c>
    </row>
    <row r="116" spans="1:5" ht="12.75">
      <c r="A116" s="5" t="s">
        <v>124</v>
      </c>
      <c r="B116" s="1" t="s">
        <v>107</v>
      </c>
      <c r="C116" s="35">
        <f>SUM(C117:C120)</f>
        <v>857057.7999999999</v>
      </c>
      <c r="D116" s="35">
        <f>SUM(D117:D120)</f>
        <v>544942.3</v>
      </c>
      <c r="E116" s="35">
        <f>SUM(E117:E120)</f>
        <v>428464</v>
      </c>
    </row>
    <row r="117" spans="1:5" ht="25.5">
      <c r="A117" s="5" t="s">
        <v>166</v>
      </c>
      <c r="B117" s="4" t="s">
        <v>167</v>
      </c>
      <c r="C117" s="35">
        <v>5000</v>
      </c>
      <c r="D117" s="37">
        <v>0</v>
      </c>
      <c r="E117" s="35">
        <v>0</v>
      </c>
    </row>
    <row r="118" spans="1:5" ht="63.75">
      <c r="A118" s="5" t="s">
        <v>176</v>
      </c>
      <c r="B118" s="4" t="s">
        <v>177</v>
      </c>
      <c r="C118" s="35">
        <v>227466.7</v>
      </c>
      <c r="D118" s="37">
        <v>0</v>
      </c>
      <c r="E118" s="35">
        <v>0</v>
      </c>
    </row>
    <row r="119" spans="1:5" ht="54" customHeight="1">
      <c r="A119" s="5" t="s">
        <v>144</v>
      </c>
      <c r="B119" s="1" t="s">
        <v>145</v>
      </c>
      <c r="C119" s="35">
        <v>598639</v>
      </c>
      <c r="D119" s="37">
        <v>544942.3</v>
      </c>
      <c r="E119" s="35">
        <v>428464</v>
      </c>
    </row>
    <row r="120" spans="1:5" ht="25.5">
      <c r="A120" s="5" t="s">
        <v>125</v>
      </c>
      <c r="B120" s="1" t="s">
        <v>108</v>
      </c>
      <c r="C120" s="35">
        <f>C122+C123+C124</f>
        <v>25952.1</v>
      </c>
      <c r="D120" s="37">
        <v>0</v>
      </c>
      <c r="E120" s="35">
        <v>0</v>
      </c>
    </row>
    <row r="121" spans="1:5" ht="12.75">
      <c r="A121" s="5"/>
      <c r="B121" s="1" t="s">
        <v>34</v>
      </c>
      <c r="C121" s="37"/>
      <c r="D121" s="37"/>
      <c r="E121" s="37"/>
    </row>
    <row r="122" spans="1:5" ht="38.25" customHeight="1">
      <c r="A122" s="5"/>
      <c r="B122" s="1" t="s">
        <v>157</v>
      </c>
      <c r="C122" s="35">
        <v>4600</v>
      </c>
      <c r="D122" s="37">
        <v>0</v>
      </c>
      <c r="E122" s="37">
        <v>0</v>
      </c>
    </row>
    <row r="123" spans="1:5" ht="25.5">
      <c r="A123" s="5"/>
      <c r="B123" s="1" t="s">
        <v>146</v>
      </c>
      <c r="C123" s="41">
        <v>11426.5</v>
      </c>
      <c r="D123" s="37">
        <v>0</v>
      </c>
      <c r="E123" s="37">
        <v>0</v>
      </c>
    </row>
    <row r="124" spans="1:5" ht="38.25">
      <c r="A124" s="23"/>
      <c r="B124" s="1" t="s">
        <v>178</v>
      </c>
      <c r="C124" s="35">
        <v>9925.6</v>
      </c>
      <c r="D124" s="42">
        <v>0</v>
      </c>
      <c r="E124" s="36">
        <v>0</v>
      </c>
    </row>
    <row r="125" spans="2:4" ht="12.75">
      <c r="B125" s="10"/>
      <c r="C125" s="25"/>
      <c r="D125" s="22"/>
    </row>
    <row r="126" spans="2:4" ht="12.75">
      <c r="B126" s="10"/>
      <c r="C126" s="25"/>
      <c r="D126" s="22"/>
    </row>
    <row r="127" spans="2:4" ht="12.75">
      <c r="B127" s="10"/>
      <c r="C127" s="25"/>
      <c r="D127" s="22"/>
    </row>
    <row r="128" spans="2:4" ht="12.75">
      <c r="B128" s="10"/>
      <c r="C128" s="25"/>
      <c r="D128" s="22"/>
    </row>
    <row r="129" spans="2:4" ht="12.75">
      <c r="B129" s="10"/>
      <c r="C129" s="25"/>
      <c r="D129" s="22"/>
    </row>
    <row r="130" spans="2:4" ht="12.75">
      <c r="B130" s="10"/>
      <c r="C130" s="25"/>
      <c r="D130" s="22"/>
    </row>
    <row r="131" spans="2:4" ht="12.75">
      <c r="B131" s="10"/>
      <c r="C131" s="25"/>
      <c r="D131" s="22"/>
    </row>
    <row r="132" spans="2:4" ht="12.75">
      <c r="B132" s="10"/>
      <c r="C132" s="25"/>
      <c r="D132" s="22"/>
    </row>
    <row r="133" spans="2:4" ht="12.75">
      <c r="B133" s="10"/>
      <c r="C133" s="25"/>
      <c r="D133" s="22"/>
    </row>
    <row r="134" spans="2:4" ht="12.75">
      <c r="B134" s="10"/>
      <c r="C134" s="25"/>
      <c r="D134" s="22"/>
    </row>
    <row r="135" spans="2:4" ht="12.75">
      <c r="B135" s="10"/>
      <c r="C135" s="25"/>
      <c r="D135" s="22"/>
    </row>
    <row r="136" spans="2:4" ht="12.75">
      <c r="B136" s="10"/>
      <c r="C136" s="25"/>
      <c r="D136" s="22"/>
    </row>
    <row r="137" spans="2:4" ht="12.75">
      <c r="B137" s="10"/>
      <c r="C137" s="25"/>
      <c r="D137" s="22"/>
    </row>
    <row r="138" spans="2:4" ht="12.75">
      <c r="B138" s="10"/>
      <c r="C138" s="25"/>
      <c r="D138" s="22"/>
    </row>
    <row r="139" spans="2:4" ht="12.75">
      <c r="B139" s="10"/>
      <c r="C139" s="25"/>
      <c r="D139" s="22"/>
    </row>
    <row r="140" spans="2:4" ht="12.75">
      <c r="B140" s="10"/>
      <c r="C140" s="25"/>
      <c r="D140" s="22"/>
    </row>
    <row r="141" spans="2:4" ht="12.75">
      <c r="B141" s="10"/>
      <c r="C141" s="25"/>
      <c r="D141" s="22"/>
    </row>
    <row r="142" spans="2:4" ht="12.75">
      <c r="B142" s="10"/>
      <c r="C142" s="25"/>
      <c r="D142" s="22"/>
    </row>
    <row r="143" spans="2:4" ht="12.75">
      <c r="B143" s="10"/>
      <c r="C143" s="25"/>
      <c r="D143" s="22"/>
    </row>
    <row r="144" spans="2:4" ht="12.75">
      <c r="B144" s="10"/>
      <c r="C144" s="25"/>
      <c r="D144" s="22"/>
    </row>
    <row r="145" spans="2:4" ht="12.75">
      <c r="B145" s="10"/>
      <c r="C145" s="25"/>
      <c r="D145" s="22"/>
    </row>
    <row r="146" spans="2:4" ht="12.75">
      <c r="B146" s="10"/>
      <c r="C146" s="25"/>
      <c r="D146" s="22"/>
    </row>
    <row r="147" spans="2:4" ht="12.75">
      <c r="B147" s="10"/>
      <c r="C147" s="25"/>
      <c r="D147" s="22"/>
    </row>
    <row r="148" spans="2:4" ht="12.75">
      <c r="B148" s="10"/>
      <c r="C148" s="25"/>
      <c r="D148" s="22"/>
    </row>
    <row r="149" spans="2:4" ht="12.75">
      <c r="B149" s="10"/>
      <c r="C149" s="25"/>
      <c r="D149" s="22"/>
    </row>
    <row r="150" spans="2:4" ht="12.75">
      <c r="B150" s="10"/>
      <c r="C150" s="25"/>
      <c r="D150" s="22"/>
    </row>
    <row r="151" spans="2:4" ht="12.75">
      <c r="B151" s="10"/>
      <c r="C151" s="25"/>
      <c r="D151" s="22"/>
    </row>
    <row r="152" spans="2:4" ht="12.75">
      <c r="B152" s="10"/>
      <c r="C152" s="25"/>
      <c r="D152" s="22"/>
    </row>
    <row r="153" spans="2:4" ht="12.75">
      <c r="B153" s="10"/>
      <c r="C153" s="25"/>
      <c r="D153" s="22"/>
    </row>
    <row r="154" spans="2:4" ht="12.75">
      <c r="B154" s="10"/>
      <c r="C154" s="25"/>
      <c r="D154" s="22"/>
    </row>
    <row r="155" spans="2:4" ht="12.75">
      <c r="B155" s="10"/>
      <c r="C155" s="25"/>
      <c r="D155" s="22"/>
    </row>
    <row r="156" spans="2:4" ht="12.75">
      <c r="B156" s="10"/>
      <c r="C156" s="25"/>
      <c r="D156" s="22"/>
    </row>
    <row r="157" spans="2:4" ht="12.75">
      <c r="B157" s="10"/>
      <c r="C157" s="25"/>
      <c r="D157" s="22"/>
    </row>
    <row r="158" spans="2:4" ht="12.75">
      <c r="B158" s="10"/>
      <c r="C158" s="25"/>
      <c r="D158" s="22"/>
    </row>
    <row r="159" spans="2:4" ht="12.75">
      <c r="B159" s="10"/>
      <c r="C159" s="25"/>
      <c r="D159" s="22"/>
    </row>
    <row r="160" spans="2:4" ht="12.75">
      <c r="B160" s="10"/>
      <c r="C160" s="25"/>
      <c r="D160" s="22"/>
    </row>
  </sheetData>
  <sheetProtection/>
  <mergeCells count="9">
    <mergeCell ref="A1:E1"/>
    <mergeCell ref="A2:E2"/>
    <mergeCell ref="A3:E3"/>
    <mergeCell ref="A6:E6"/>
    <mergeCell ref="A9:A10"/>
    <mergeCell ref="B9:B10"/>
    <mergeCell ref="C9:C10"/>
    <mergeCell ref="D9:E9"/>
    <mergeCell ref="D4:E4"/>
  </mergeCells>
  <printOptions/>
  <pageMargins left="0.7874015748031497" right="0.07874015748031496" top="0.5118110236220472" bottom="0.4330708661417323" header="0.3937007874015748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2020-05-06T06:27:11Z</cp:lastPrinted>
  <dcterms:created xsi:type="dcterms:W3CDTF">2007-10-22T22:47:13Z</dcterms:created>
  <dcterms:modified xsi:type="dcterms:W3CDTF">2020-05-06T08:26:50Z</dcterms:modified>
  <cp:category/>
  <cp:version/>
  <cp:contentType/>
  <cp:contentStatus/>
</cp:coreProperties>
</file>