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<sst xmlns="http://schemas.openxmlformats.org/spreadsheetml/2006/main" count="256" uniqueCount="250">
  <si>
    <t xml:space="preserve"> </t>
  </si>
  <si>
    <t>Код бюджетной классификации 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</si>
  <si>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</si>
  <si>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</si>
  <si>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</si>
  <si>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</si>
  <si>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</si>
  <si>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</si>
  <si>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</si>
  <si>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</si>
  <si>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</si>
  <si>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1 06 00000 00 0000 000</t>
  </si>
  <si>
    <t>НАЛОГИ НА ИМУЩЕСТВО</t>
  </si>
  <si>
    <t>1 06 06000 00 0000 110</t>
  </si>
  <si>
    <t>Земельный налог</t>
  </si>
  <si>
    <t>1 08 00000 00 0000 000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</si>
  <si>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</si>
  <si>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</si>
  <si>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</si>
  <si>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</si>
  <si>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1 11 05024 04 0000 120</t>
  </si>
  <si>
    <t>1 12 00000 00 0000 000</t>
  </si>
  <si>
    <t>ПЛАТЕЖИ ПРИ ПОЛЬЗОВАНИИ ПРИРОДНЫМИ РЕСУРСАМИ</t>
  </si>
  <si>
    <t>1 13 00000 00 0000 000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</si>
  <si>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</si>
  <si>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</si>
  <si>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</si>
  <si>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</si>
  <si>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1 11 09044 04 0000 120</t>
  </si>
  <si>
    <t>1 08 07150 01 0000 110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</si>
  <si>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</si>
  <si>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1 06 01000 00 0000 110</t>
  </si>
  <si>
    <t>Налог на имущество физических лиц</t>
  </si>
  <si>
    <t>1 14 06012 04 0000 430</t>
  </si>
  <si>
    <t>ГОСУДАРСТВЕННАЯ ПОШЛИНА</t>
  </si>
  <si>
    <t xml:space="preserve">Государственная пошлина за выдачу разрешения на установку рекламной конструкции </t>
  </si>
  <si>
    <t>1 08 07173 01 0000 110</t>
  </si>
  <si>
    <t>1 11 09034 04 0000 120</t>
  </si>
  <si>
    <t>Доходы от эксплуатации и использования имущества автомобильных дорог, находящихся в собственности  городских округов</t>
  </si>
  <si>
    <t>Доходы, получаемые в виде арендной платы, а также средства от продажи права 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</si>
  <si>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</si>
  <si>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доходы от компенсации затрат бюджетов городских округов</t>
  </si>
  <si>
    <t>1 11 05012 04 0000 120</t>
  </si>
  <si>
    <t>1 14 02043 04 0000 410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</si>
  <si>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</si>
  <si>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1 13 02994 04 0000 130</t>
  </si>
  <si>
    <t>Наименование показателя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</si>
  <si>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</si>
  <si>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</si>
  <si>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</si>
  <si>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</si>
  <si>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1 05 02000 02 0000 110</t>
  </si>
  <si>
    <t>1 05 03000 01 0000 110</t>
  </si>
  <si>
    <t>ДОХОДЫ ОТ ОКАЗАНИЯ ПЛАТНЫХ УСЛУГ (РАБОТ) И КОМПЕНСАЦИИ ЗАТРАТ ГОСУДАРСТВА</t>
  </si>
  <si>
    <t>1 13 01994 04 0000 130</t>
  </si>
  <si>
    <t>Государственная пошлина за выдачу органом местного самоуправления городского округа специального 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</si>
  <si>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Плата за сбросы загрязняющих веществ в водные объекты</t>
  </si>
  <si>
    <t>Прочие доходы от оказания платных услуг (работ) получателями средств бюджетов городских округов</t>
  </si>
  <si>
    <t>1 03 00000 00 0000 000</t>
  </si>
  <si>
    <t>НАЛОГИ НА ТОВАРЫ (РАБОТЫ, УСЛУГИ), РЕАЛИЗУЕМЫЕ НА ТЕРРИТОРИИ РФ</t>
  </si>
  <si>
    <t>1 05 04000 02 0000 110</t>
  </si>
  <si>
    <t>Налог, взимаемый в связи с применением патентной системы налогообложения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</si>
  <si>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</si>
  <si>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</si>
  <si>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</si>
  <si>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</si>
  <si>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</si>
  <si>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</si>
  <si>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</si>
  <si>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</si>
  <si>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1 15 00000 00 0000 000</t>
  </si>
  <si>
    <t>АДМИНИСТРАТИВНЫЕ ПЛАТЕЖИ И СБОРЫ</t>
  </si>
  <si>
    <t>1 15 02040 04 0000 140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</si>
  <si>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</si>
  <si>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1 12 01041 01 0000 120</t>
  </si>
  <si>
    <t xml:space="preserve">Плата за размещение отходов производства </t>
  </si>
  <si>
    <t>1 11 05074 04 0000 120</t>
  </si>
  <si>
    <t>1 05 01000 00 0000 110</t>
  </si>
  <si>
    <t>Налог, взимаемый в связи с применением упрощенной системы налогообложения</t>
  </si>
  <si>
    <t>Доходы от сдачи в аренду имущества, составляющего казну городских округов (за исключением земельных участков)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</si>
  <si>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</si>
  <si>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</si>
  <si>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</si>
  <si>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1 12 01042 01 0000 120</t>
  </si>
  <si>
    <t>Плата за размещение твёрдых коммунальных отходов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</si>
  <si>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</si>
  <si>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</si>
  <si>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</si>
  <si>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</si>
  <si>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План                            на 2020 год</t>
  </si>
  <si>
    <t>1 03 02231 01 0000 110</t>
  </si>
  <si>
    <t>1 03 02241 01 0000 110</t>
  </si>
  <si>
    <t>1 03 02251 01 0000 110</t>
  </si>
  <si>
    <t>1 03 02261 01 0000 110</t>
  </si>
  <si>
    <t xml:space="preserve"> 1 14 01040 04 0000 410</t>
  </si>
  <si>
    <t>Доходы от продажи квартир, находящихся в собственности городских округов</t>
  </si>
  <si>
    <t xml:space="preserve"> 1 14 02042 04 0000 440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</si>
  <si>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</si>
  <si>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</si>
  <si>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1 16 10123 01 0041 140</t>
  </si>
  <si>
    <t>1 16 10129 01 0000 140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</si>
  <si>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</si>
  <si>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>1 16 01000 01 0000 140</t>
  </si>
  <si>
    <t xml:space="preserve"> 1 16 07090 04 0000 140</t>
  </si>
  <si>
    <t>2 00 00000 00 0000 000</t>
  </si>
  <si>
    <t>БЕЗВОЗМЕЗДНЫЕ ПОСТУПЛЕНИЯ</t>
  </si>
  <si>
    <t>2 02 20000 00 0000 150</t>
  </si>
  <si>
    <t>Субсидии бюджетам бюджетной системы Российской Федерации  (межбюджетные субсидии)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</si>
  <si>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</si>
  <si>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</si>
  <si>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2 02 25021 04 0000 150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</si>
  <si>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</si>
  <si>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</si>
  <si>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</si>
  <si>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2 02 25497 04 0000 150</t>
  </si>
  <si>
    <t>Субсидии бюджетам городских округов на реализацию мероприятий по обеспечению жильём молодых семей</t>
  </si>
  <si>
    <t>2 02 25520 04 0000 150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</si>
  <si>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</si>
  <si>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</si>
  <si>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</si>
  <si>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2 02 29998 04 0000 150</t>
  </si>
  <si>
    <t>Субсидии бюджетам городских округов на финансовое обеспечение отдельных полномочий</t>
  </si>
  <si>
    <t>2 02 29999 04 0000 150</t>
  </si>
  <si>
    <t>Прочие субсидии бюджетам городских округов</t>
  </si>
  <si>
    <t>в том числе:</t>
  </si>
  <si>
    <t xml:space="preserve"> на осуществление дорожной деятельности в отношении автомобильных дорог местного значения и сооружений на них</t>
  </si>
  <si>
    <t>обустройство автомобильных дорог и обеспечение условий для безопасного дорожного движения</t>
  </si>
  <si>
    <t xml:space="preserve">на софинансирование расходов на частичную оплату стоимости путевок для детей работающих граждан в организации отдыха и оздоровления детей в каникулярное время </t>
  </si>
  <si>
    <t>на обеспечение двухразовым питанием детей с ограниченными возможностями здоровья обучающихся в муниципальных общеобразовательных организациях</t>
  </si>
  <si>
    <t>на софинансирование расходов, связанных с развитием аппратно-программного комплекса "Безопасный город"</t>
  </si>
  <si>
    <t>на оснащение объектов спортивной инфраструктуры спортивно-технологическим оборудованием</t>
  </si>
  <si>
    <t>на софинансирование мероприятия "Оборудование контейнерных площадок для сбора твёрдых коммунальных отходов"</t>
  </si>
  <si>
    <t>на софинансирование мероприятий, направленных на модернизацию коммунальной инфраструктуры</t>
  </si>
  <si>
    <t>на софинансирование мероприятий по модернизации систем дошкольного образования</t>
  </si>
  <si>
    <t>региональная поддержка и развитие субъектов малого и среднего предпринимательства, включая крестьянские (фермерские) хозяйства</t>
  </si>
  <si>
    <t>на софинансирование мероприятий, направленных на строительство и реконструкцию (модернизацию) объектов питьевого водоснабжения</t>
  </si>
  <si>
    <t>на софинансирование расходных обязательств, возникающих при реализации мероприятий по содействию создания новых мест в общеобразовательных организациях</t>
  </si>
  <si>
    <t>на оказание поддержки, связанной с организацией транспортного обслуживания населения</t>
  </si>
  <si>
    <t>на софинансирование разработки проектно-сметной документации для строительства внутрипоселковых газораспределительных сетей</t>
  </si>
  <si>
    <t>на стимулирование программ развития жилищного строительства</t>
  </si>
  <si>
    <t>на реализацию программ формирования современной городской среды</t>
  </si>
  <si>
    <t>на обеспечение развития и укрепления материально-технической базы домов культуры</t>
  </si>
  <si>
    <t>на софинансирование расходов, связанных с реализацией мероприятий по развитию и сохранению культуры</t>
  </si>
  <si>
    <t>финансирование непредвиденных расходов и обязательств за счет резервного фонда Правительства Амурской области</t>
  </si>
  <si>
    <t>проведение мероприятий по противопожарной и антитеррористической защищенности муниципальных образовательных организаций</t>
  </si>
  <si>
    <t>модернизация систем дополнительного образования</t>
  </si>
  <si>
    <t>Поддержка административного центра Амурской области</t>
  </si>
  <si>
    <t>2 02 30000 00 0000 150</t>
  </si>
  <si>
    <t>Субвенции бюджетам бюджетной системы Российской Федерации</t>
  </si>
  <si>
    <t>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</si>
  <si>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</si>
  <si>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</si>
  <si>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</si>
  <si>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</si>
  <si>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договарам найма специализированных жилых помещений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</si>
  <si>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</si>
  <si>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</si>
  <si>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2 02 39999 04 0000 150</t>
  </si>
  <si>
    <t>Прочие субвенции бюджетам городских округов</t>
  </si>
  <si>
    <t>на реализацию Закона Амурской области "О порядке формирования и деятельности административных комиссий в Амурской области"</t>
  </si>
  <si>
    <t>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части расходов на организацию осуществления полномочий).</t>
  </si>
  <si>
    <t>на реализацию Закона Амурской области "О комиссиях по делам несовершеннолетних и защите их прав"</t>
  </si>
  <si>
    <t>на реализацию Закона Амурской области "О дополнительных гарантиях по социальной поддержке детей-сирот и детей, оставшихся без попечения родителей"</t>
  </si>
  <si>
    <t>на обеспечение государственных полномочий по организации и осуществлению деятельности по опеке и попечительству в отношении несовершеннолетних лиц</t>
  </si>
  <si>
    <t xml:space="preserve">на обеспечение государственных полномочий по организации и осуществлению деятельности по опеке и попечительству в отношении совершеннолетних лиц, признанных судом недееспособными вследствие злоупотребления спиртными напитками и наркотическими средствами </t>
  </si>
  <si>
    <t>на реализацию Закона Амурской области "О единовременной денежной выплате при передаче ребенка на воспитание в семью"</t>
  </si>
  <si>
    <t>на компенсацию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</si>
  <si>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на осуществление отдельных полномочий по регулированию численности безнадзорных животных</t>
  </si>
  <si>
    <t>на осуществление государственных полномочий по постановке на учёт и учёту граждан, имеющих право на получение жилищных субсидий на приобретение или строительство жилых помещений</t>
  </si>
  <si>
    <t>на обеспечение обучающихся по образовательным программа начального общего образования в муниципальных общеобразовательных организациях питанием</t>
  </si>
  <si>
    <t>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</si>
  <si>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2 02 40000 00 0000 150</t>
  </si>
  <si>
    <t>Иные межбюджетные трансферты</t>
  </si>
  <si>
    <t>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</si>
  <si>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</si>
  <si>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2 02 45505 04 0000 150</t>
  </si>
  <si>
    <t>Межбюджетные трансферты, передаваемые бюджетам муниципальных районов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</si>
  <si>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2 02 45393 04 0000 150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</si>
  <si>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</si>
  <si>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2 02 49999 04 0000 150</t>
  </si>
  <si>
    <t>Прочие межбюджетные трансферты, передаваемые бюджетам городских округов</t>
  </si>
  <si>
    <t>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округа, за счёт средств областного бюджета</t>
  </si>
  <si>
    <t>на ремонт жилых помещений ветеранов Великой Отечественной войны</t>
  </si>
  <si>
    <t xml:space="preserve">Оказание содействия в подготовке проведения общероссийского голосования, а также информирования граждан Российской Федерации о такой подготовке </t>
  </si>
  <si>
    <t>ВСЕГО ДОХОДОВ</t>
  </si>
  <si>
    <t>Обеспечение мероприятий по переселению граждан из аварийного жилищного фонда</t>
  </si>
  <si>
    <t>модернизация систем общего образования</t>
  </si>
  <si>
    <t>создание условий для осуществления присмотра и ухода за детьми в возрасте от 1,5 до 3 лет.</t>
  </si>
  <si>
    <t>Финансовое обеспечение предоставления гражданам, стоящим на учете, мер социальной поддержки в виде единовременной денежной выплаты для улучшения жилищных условий, приобретения земельного участка для индивидуального жилищного строительства.</t>
  </si>
  <si>
    <t>2 02 10000 00 0000 150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</si>
  <si>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</si>
  <si>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на финансовое обеспечение государственных полномочий по проведению текущего и (или) капитального ремонта жилых помещений, расположенных на территории области и принадлежащих на праве собственности детям-сиротам и детям, оставшимся без попечения родителей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</si>
  <si>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(в части выплаты разницы в районных коэффициентах и финансового обеспечения затрат муниципального образования по организации осуществления государственного полномочия)</t>
  </si>
  <si>
    <t>Осуществление капитального ремонта поврежденных жилых помещений в результате паводка, произошедшего в июле-августе 2019 года на территории Дальневосточного федерального округа, находящихся в муниципальной собственности</t>
  </si>
  <si>
    <t>На финансовое обеспечение дорожной деятельности</t>
  </si>
  <si>
    <t>Дотации бюджетам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</si>
  <si>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</si>
  <si>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2 02 15002 04 0000 150</t>
  </si>
  <si>
    <t>2 02 20299 04 0000 150</t>
  </si>
  <si>
    <t>2 02 35303 04 0000 150</t>
  </si>
  <si>
    <t>2 02 49001 04 0000 150</t>
  </si>
  <si>
    <t>ПРОЧИЕ БЕЗВОЗМЕЗДНЫЕ ПОСТУПЛЕНИЯ</t>
  </si>
  <si>
    <t>2 07 00000 00 0000 000</t>
  </si>
  <si>
    <t>Прочие безвозмездные поступления в бюджеты городских округов</t>
  </si>
  <si>
    <t>2 07 04050 04 0000 150</t>
  </si>
  <si>
    <t>2 02 45390 04 0000 150</t>
  </si>
  <si>
    <t>1 16 10031 04 0000 140</t>
  </si>
  <si>
    <t>1 16 10032 04 0000 140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</si>
  <si>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</si>
  <si>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</si>
  <si>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1 16 10061 04 0000 140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</si>
  <si>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</si>
  <si>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</si>
  <si>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1 16 11030 01 0000 140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</si>
  <si>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</si>
  <si>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1 16 11050 01 0000 140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</si>
  <si>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</si>
  <si>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</si>
  <si>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1 14 02042 04 0000 410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</si>
  <si>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</t>
  </si>
  <si>
    <t xml:space="preserve"> 1 14 06324 04 0000 430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</si>
  <si>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</si>
  <si>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1 17 00000 00 0000 000</t>
  </si>
  <si>
    <t>Прочие неналоговые доходы бюджетов городских округов</t>
  </si>
  <si>
    <t xml:space="preserve"> 1 17 05040 04 0000 180</t>
  </si>
  <si>
    <t>1 11 05324 04 0000 120</t>
  </si>
  <si>
    <t xml:space="preserve">2 02 35304 04 0000 150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</si>
  <si>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</si>
  <si>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(в части финансового обеспечения материальных средств для осуществления государственного полномочия)</t>
  </si>
  <si>
    <t>На финансовое обеспечение дорожной деятельсти за счет средств резервного фонда Правительства Российской Федерации</t>
  </si>
  <si>
    <r>
      <t xml:space="preserve">Административные штрафы, установленные Главами (5/6/7/8/9/10/11/12/13/14/15/16/17/18/19/20/21)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</t>
    </r>
    <r>
      <rPr>
        <b/>
        <sz val="11"/>
        <rFont val="Times New Roman"/>
        <family val="1"/>
      </rPr>
      <t>налагаемые мировыми судьями, комиссиями по делам несовершеннолетних и защите их прав</t>
    </r>
  </si>
  <si>
    <t xml:space="preserve">ПРОЧИЕ НЕНАЛОГОВЫЕ ДОХОДЫ </t>
  </si>
  <si>
    <t>2 02 00000 00 0000 000</t>
  </si>
  <si>
    <t>БЕЗВОЗМЕЗДНЫЕ ПОСТУПЛЕНИЯ ОТ ДРУГИХ БЮДЖЕТОВ БЮДЖЕТНОЙ СИСТЕМЫ РОССИЙСКОЙ ФЕДЕРАЦИИ</t>
  </si>
  <si>
    <t>к решению Благовещенской</t>
  </si>
  <si>
    <t>городской Думы</t>
  </si>
  <si>
    <t>Распределение доходов городского бюджета по кодам классификации доходов на 2020 год и плановый период 2021 и 2022 годов</t>
  </si>
  <si>
    <t>Плановый период</t>
  </si>
  <si>
    <t>2021 год</t>
  </si>
  <si>
    <t>2022 год</t>
  </si>
  <si>
    <t>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</si>
  <si>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от 05.12.2019 № 5/48</t>
  </si>
  <si>
    <t>"Приложение № 4</t>
  </si>
  <si>
    <t>"</t>
  </si>
  <si>
    <t xml:space="preserve">создание муниципальных приютов для животных </t>
  </si>
  <si>
    <t>1 17 01040 04 0000 180</t>
  </si>
  <si>
    <t>Невыясненные поступления, зачисляемые в бюджеты городских округов</t>
  </si>
  <si>
    <t>2 02 20302 04 0000 150</t>
  </si>
  <si>
    <t>Приложение № 1</t>
  </si>
  <si>
    <t>от 26.11.2020 № 18/111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</si>
</sst>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?"/>
    <numFmt numFmtId="183" formatCode="0.000"/>
    <numFmt numFmtId="184" formatCode="#,##0.000"/>
    <numFmt numFmtId="185" formatCode="#,##0.00_ ;[Red]\-#,##0.0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82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80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180" fontId="5" fillId="0" borderId="10" xfId="0" applyNumberFormat="1" applyFont="1" applyFill="1" applyBorder="1" applyAlignment="1">
      <alignment horizontal="left" vertical="center" wrapText="1"/>
    </xf>
    <xf numFmtId="182" fontId="5" fillId="0" borderId="10" xfId="0" applyNumberFormat="1" applyFont="1" applyFill="1" applyBorder="1" applyAlignment="1" applyProtection="1">
      <alignment horizontal="left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5" fillId="0" borderId="0" xfId="0" applyFont="1" applyBorder="1" applyAlignment="1">
      <alignment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55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vertical="center"/>
    </xf>
    <xf numFmtId="182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80" fontId="5" fillId="0" borderId="10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0" fontId="5" fillId="0" borderId="0" xfId="53" applyFont="1" applyFill="1" applyBorder="1" applyAlignment="1">
      <alignment horizontal="right" wrapText="1"/>
      <protection/>
    </xf>
    <xf numFmtId="180" fontId="5" fillId="0" borderId="0" xfId="0" applyNumberFormat="1" applyFont="1" applyAlignment="1">
      <alignment horizontal="right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vertical="center"/>
    </xf>
    <xf numFmtId="0" fontId="7" fillId="0" borderId="0" xfId="54" applyFont="1" applyFill="1" applyAlignment="1">
      <alignment horizontal="right" wrapText="1"/>
      <protection/>
    </xf>
    <xf numFmtId="0" fontId="5" fillId="0" borderId="0" xfId="53" applyFont="1" applyFill="1" applyBorder="1" applyAlignment="1">
      <alignment horizontal="right" wrapText="1"/>
      <protection/>
    </xf>
    <xf numFmtId="0" fontId="0" fillId="0" borderId="0" xfId="0" applyFont="1" applyAlignment="1">
      <alignment horizontal="right"/>
    </xf>
    <xf numFmtId="4" fontId="5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9"/>
  <sheetViews>
    <sheetView tabSelected="1" zoomScale="70" zoomScaleNormal="70" zoomScalePageLayoutView="0" workbookViewId="0" topLeftCell="A1">
      <selection activeCell="M19" sqref="M19"/>
    </sheetView>
  </sheetViews>
  <sheetFormatPr defaultColWidth="9.00390625" defaultRowHeight="12.75"/>
  <cols>
    <col min="1" max="1" width="23.00390625" style="48" customWidth="1"/>
    <col min="2" max="2" width="51.75390625" style="49" customWidth="1"/>
    <col min="3" max="3" width="14.375" style="55" customWidth="1"/>
    <col min="4" max="4" width="14.625" style="51" customWidth="1"/>
    <col min="5" max="5" width="13.00390625" style="51" customWidth="1"/>
    <col min="6" max="16384" width="9.125" style="1" customWidth="1"/>
  </cols>
  <sheetData>
    <row r="1" spans="1:5" ht="15" customHeight="1">
      <c r="A1" s="57" t="s">
        <v>248</v>
      </c>
      <c r="B1" s="57"/>
      <c r="C1" s="57"/>
      <c r="D1" s="57"/>
      <c r="E1" s="57"/>
    </row>
    <row r="2" spans="1:5" ht="15" customHeight="1">
      <c r="A2" s="57" t="s">
        <v>234</v>
      </c>
      <c r="B2" s="57"/>
      <c r="C2" s="57"/>
      <c r="D2" s="57"/>
      <c r="E2" s="57"/>
    </row>
    <row r="3" spans="1:5" ht="15" customHeight="1">
      <c r="A3" s="57" t="s">
        <v>235</v>
      </c>
      <c r="B3" s="57"/>
      <c r="C3" s="57"/>
      <c r="D3" s="57"/>
      <c r="E3" s="57"/>
    </row>
    <row r="4" spans="1:5" ht="15" customHeight="1">
      <c r="A4" s="52"/>
      <c r="B4" s="52"/>
      <c r="C4" s="52"/>
      <c r="D4" s="57" t="s">
        <v>249</v>
      </c>
      <c r="E4" s="57"/>
    </row>
    <row r="5" spans="1:5" ht="15" customHeight="1">
      <c r="A5" s="52"/>
      <c r="B5" s="52"/>
      <c r="C5" s="52"/>
      <c r="D5" s="52"/>
      <c r="E5" s="52"/>
    </row>
    <row r="6" spans="1:5" ht="15" customHeight="1">
      <c r="A6" s="56" t="s">
        <v>242</v>
      </c>
      <c r="B6" s="56"/>
      <c r="C6" s="56"/>
      <c r="D6" s="56"/>
      <c r="E6" s="56"/>
    </row>
    <row r="7" spans="1:5" ht="15" customHeight="1">
      <c r="A7" s="56" t="s">
        <v>234</v>
      </c>
      <c r="B7" s="56"/>
      <c r="C7" s="56"/>
      <c r="D7" s="56"/>
      <c r="E7" s="56"/>
    </row>
    <row r="8" spans="1:5" ht="15" customHeight="1">
      <c r="A8" s="56" t="s">
        <v>235</v>
      </c>
      <c r="B8" s="56"/>
      <c r="C8" s="56"/>
      <c r="D8" s="56"/>
      <c r="E8" s="56"/>
    </row>
    <row r="9" spans="1:5" ht="15" customHeight="1">
      <c r="A9"/>
      <c r="B9"/>
      <c r="C9" s="54"/>
      <c r="D9" s="58" t="s">
        <v>241</v>
      </c>
      <c r="E9" s="58"/>
    </row>
    <row r="10" spans="1:5" ht="42" customHeight="1">
      <c r="A10" s="60" t="s">
        <v>236</v>
      </c>
      <c r="B10" s="60"/>
      <c r="C10" s="60"/>
      <c r="D10" s="60"/>
      <c r="E10" s="60"/>
    </row>
    <row r="11" spans="1:3" ht="15.75" customHeight="1">
      <c r="A11" s="2" t="s">
        <v>0</v>
      </c>
      <c r="B11" s="3"/>
      <c r="C11" s="4"/>
    </row>
    <row r="12" spans="1:5" ht="15" customHeight="1">
      <c r="A12" s="62" t="s">
        <v>1</v>
      </c>
      <c r="B12" s="63" t="s">
        <v>46</v>
      </c>
      <c r="C12" s="61" t="s">
        <v>89</v>
      </c>
      <c r="D12" s="59" t="s">
        <v>237</v>
      </c>
      <c r="E12" s="59"/>
    </row>
    <row r="13" spans="1:5" ht="36.75" customHeight="1">
      <c r="A13" s="62"/>
      <c r="B13" s="63"/>
      <c r="C13" s="61"/>
      <c r="D13" s="50" t="s">
        <v>238</v>
      </c>
      <c r="E13" s="50" t="s">
        <v>239</v>
      </c>
    </row>
    <row r="14" spans="1:5" ht="15">
      <c r="A14" s="7"/>
      <c r="B14" s="8" t="s">
        <v>184</v>
      </c>
      <c r="C14" s="9">
        <f>C15+C77</f>
        <v>10653491.629999999</v>
      </c>
      <c r="D14" s="9">
        <f>D15+D77</f>
        <v>8763071.84</v>
      </c>
      <c r="E14" s="9">
        <f>E15+E77</f>
        <v>7812816.4</v>
      </c>
    </row>
    <row r="15" spans="1:5" ht="15">
      <c r="A15" s="10" t="s">
        <v>2</v>
      </c>
      <c r="B15" s="8" t="s">
        <v>82</v>
      </c>
      <c r="C15" s="9">
        <f>C16+C18+C23+C28+C31+C35+C44+C49+C52+C61+C63+C74</f>
        <v>3340545.7</v>
      </c>
      <c r="D15" s="9">
        <f>D16+D18+D23+D28+D31+D35+D44+D49+D52+D61+D63+D74</f>
        <v>3134645.0999999996</v>
      </c>
      <c r="E15" s="9">
        <f>E16+E18+E23+E28+E31+E35+E44+E49+E52+E61+E63+E74</f>
        <v>3164030.9999999995</v>
      </c>
    </row>
    <row r="16" spans="1:5" ht="15">
      <c r="A16" s="10" t="s">
        <v>3</v>
      </c>
      <c r="B16" s="8" t="s">
        <v>4</v>
      </c>
      <c r="C16" s="9">
        <f>SUM(C17)</f>
        <v>1496050</v>
      </c>
      <c r="D16" s="9">
        <f>SUM(D17)</f>
        <v>1676099</v>
      </c>
      <c r="E16" s="9">
        <f>SUM(E17)</f>
        <v>1777829</v>
      </c>
    </row>
    <row r="17" spans="1:5" ht="24.75" customHeight="1">
      <c r="A17" s="11" t="s">
        <v>5</v>
      </c>
      <c r="B17" s="12" t="s">
        <v>6</v>
      </c>
      <c r="C17" s="13">
        <v>1496050</v>
      </c>
      <c r="D17" s="50">
        <v>1676099</v>
      </c>
      <c r="E17" s="50">
        <v>1777829</v>
      </c>
    </row>
    <row r="18" spans="1:5" ht="28.5">
      <c r="A18" s="10" t="s">
        <v>58</v>
      </c>
      <c r="B18" s="8" t="s">
        <v>59</v>
      </c>
      <c r="C18" s="9">
        <f>SUM(C19:C22)</f>
        <v>11826.599999999999</v>
      </c>
      <c r="D18" s="9">
        <f>SUM(D19:D22)</f>
        <v>13035.400000000001</v>
      </c>
      <c r="E18" s="9">
        <f>SUM(E19:E22)</f>
        <v>13035.400000000001</v>
      </c>
    </row>
    <row r="19" spans="1:5" ht="75">
      <c r="A19" s="11" t="s">
        <v>90</v>
      </c>
      <c r="B19" s="12" t="s">
        <v>62</v>
      </c>
      <c r="C19" s="13">
        <v>5553.4</v>
      </c>
      <c r="D19" s="50">
        <v>5709.5</v>
      </c>
      <c r="E19" s="50">
        <v>5709.5</v>
      </c>
    </row>
    <row r="20" spans="1:5" ht="90">
      <c r="A20" s="11" t="s">
        <v>91</v>
      </c>
      <c r="B20" s="12" t="s">
        <v>65</v>
      </c>
      <c r="C20" s="13">
        <v>34.9</v>
      </c>
      <c r="D20" s="50">
        <v>52.2</v>
      </c>
      <c r="E20" s="50">
        <v>52.2</v>
      </c>
    </row>
    <row r="21" spans="1:5" ht="75">
      <c r="A21" s="11" t="s">
        <v>92</v>
      </c>
      <c r="B21" s="12" t="s">
        <v>63</v>
      </c>
      <c r="C21" s="13">
        <v>7166.3</v>
      </c>
      <c r="D21" s="50">
        <v>8368.7</v>
      </c>
      <c r="E21" s="50">
        <v>8368.7</v>
      </c>
    </row>
    <row r="22" spans="1:5" ht="75">
      <c r="A22" s="11" t="s">
        <v>93</v>
      </c>
      <c r="B22" s="12" t="s">
        <v>64</v>
      </c>
      <c r="C22" s="13">
        <v>-928</v>
      </c>
      <c r="D22" s="50">
        <v>-1095</v>
      </c>
      <c r="E22" s="50">
        <v>-1095</v>
      </c>
    </row>
    <row r="23" spans="1:5" ht="15">
      <c r="A23" s="10" t="s">
        <v>7</v>
      </c>
      <c r="B23" s="8" t="s">
        <v>8</v>
      </c>
      <c r="C23" s="9">
        <f>SUM(C24:C27)</f>
        <v>431129.3</v>
      </c>
      <c r="D23" s="9">
        <f>SUM(D24:D27)</f>
        <v>324502</v>
      </c>
      <c r="E23" s="9">
        <f>SUM(E24:E27)</f>
        <v>238242</v>
      </c>
    </row>
    <row r="24" spans="1:5" ht="31.5" customHeight="1">
      <c r="A24" s="11" t="s">
        <v>77</v>
      </c>
      <c r="B24" s="12" t="s">
        <v>78</v>
      </c>
      <c r="C24" s="13">
        <v>168132</v>
      </c>
      <c r="D24" s="50">
        <v>197296</v>
      </c>
      <c r="E24" s="50">
        <v>203001</v>
      </c>
    </row>
    <row r="25" spans="1:5" ht="40.5" customHeight="1">
      <c r="A25" s="11" t="s">
        <v>51</v>
      </c>
      <c r="B25" s="12" t="s">
        <v>9</v>
      </c>
      <c r="C25" s="13">
        <v>244186.3</v>
      </c>
      <c r="D25" s="50">
        <v>91965</v>
      </c>
      <c r="E25" s="50">
        <v>0</v>
      </c>
    </row>
    <row r="26" spans="1:5" ht="23.25" customHeight="1">
      <c r="A26" s="11" t="s">
        <v>52</v>
      </c>
      <c r="B26" s="12" t="s">
        <v>10</v>
      </c>
      <c r="C26" s="13">
        <v>4818</v>
      </c>
      <c r="D26" s="50">
        <v>2826</v>
      </c>
      <c r="E26" s="50">
        <v>2826</v>
      </c>
    </row>
    <row r="27" spans="1:5" ht="36" customHeight="1">
      <c r="A27" s="11" t="s">
        <v>60</v>
      </c>
      <c r="B27" s="12" t="s">
        <v>61</v>
      </c>
      <c r="C27" s="13">
        <v>13993</v>
      </c>
      <c r="D27" s="50">
        <v>32415</v>
      </c>
      <c r="E27" s="50">
        <v>32415</v>
      </c>
    </row>
    <row r="28" spans="1:5" ht="17.25" customHeight="1">
      <c r="A28" s="10" t="s">
        <v>11</v>
      </c>
      <c r="B28" s="8" t="s">
        <v>12</v>
      </c>
      <c r="C28" s="9">
        <f>SUM(C30+C29)</f>
        <v>581640</v>
      </c>
      <c r="D28" s="9">
        <f>SUM(D30+D29)</f>
        <v>664247</v>
      </c>
      <c r="E28" s="9">
        <f>SUM(E30+E29)</f>
        <v>689231</v>
      </c>
    </row>
    <row r="29" spans="1:5" s="17" customFormat="1" ht="27" customHeight="1">
      <c r="A29" s="16" t="s">
        <v>31</v>
      </c>
      <c r="B29" s="14" t="s">
        <v>32</v>
      </c>
      <c r="C29" s="13">
        <v>252057</v>
      </c>
      <c r="D29" s="22">
        <v>310890</v>
      </c>
      <c r="E29" s="22">
        <v>341978</v>
      </c>
    </row>
    <row r="30" spans="1:5" ht="17.25" customHeight="1">
      <c r="A30" s="11" t="s">
        <v>13</v>
      </c>
      <c r="B30" s="12" t="s">
        <v>14</v>
      </c>
      <c r="C30" s="13">
        <v>329583</v>
      </c>
      <c r="D30" s="50">
        <v>353357</v>
      </c>
      <c r="E30" s="50">
        <v>347253</v>
      </c>
    </row>
    <row r="31" spans="1:5" ht="15">
      <c r="A31" s="10" t="s">
        <v>15</v>
      </c>
      <c r="B31" s="8" t="s">
        <v>34</v>
      </c>
      <c r="C31" s="9">
        <f>SUM(C32:C34)</f>
        <v>55040</v>
      </c>
      <c r="D31" s="9">
        <f>SUM(D32:D34)</f>
        <v>85222.4</v>
      </c>
      <c r="E31" s="9">
        <f>SUM(E32:E34)</f>
        <v>85222.4</v>
      </c>
    </row>
    <row r="32" spans="1:5" ht="34.5" customHeight="1">
      <c r="A32" s="11" t="s">
        <v>16</v>
      </c>
      <c r="B32" s="12" t="s">
        <v>17</v>
      </c>
      <c r="C32" s="13">
        <v>54492.6</v>
      </c>
      <c r="D32" s="50">
        <v>84505</v>
      </c>
      <c r="E32" s="50">
        <v>84505</v>
      </c>
    </row>
    <row r="33" spans="1:5" ht="39" customHeight="1">
      <c r="A33" s="11" t="s">
        <v>29</v>
      </c>
      <c r="B33" s="12" t="s">
        <v>35</v>
      </c>
      <c r="C33" s="13">
        <v>85</v>
      </c>
      <c r="D33" s="50">
        <v>255</v>
      </c>
      <c r="E33" s="50">
        <v>255</v>
      </c>
    </row>
    <row r="34" spans="1:5" ht="95.25" customHeight="1">
      <c r="A34" s="11" t="s">
        <v>36</v>
      </c>
      <c r="B34" s="12" t="s">
        <v>55</v>
      </c>
      <c r="C34" s="13">
        <v>462.4</v>
      </c>
      <c r="D34" s="50">
        <v>462.4</v>
      </c>
      <c r="E34" s="50">
        <v>462.4</v>
      </c>
    </row>
    <row r="35" spans="1:5" ht="51" customHeight="1">
      <c r="A35" s="10" t="s">
        <v>18</v>
      </c>
      <c r="B35" s="8" t="s">
        <v>19</v>
      </c>
      <c r="C35" s="9">
        <f>SUM(C36:C43)</f>
        <v>359993.9</v>
      </c>
      <c r="D35" s="9">
        <f>SUM(D36:D43)</f>
        <v>295452</v>
      </c>
      <c r="E35" s="9">
        <f>SUM(E36:E43)</f>
        <v>284871.9</v>
      </c>
    </row>
    <row r="36" spans="1:5" ht="84.75" customHeight="1">
      <c r="A36" s="11" t="s">
        <v>42</v>
      </c>
      <c r="B36" s="18" t="s">
        <v>44</v>
      </c>
      <c r="C36" s="13">
        <v>156443</v>
      </c>
      <c r="D36" s="50">
        <v>118600</v>
      </c>
      <c r="E36" s="50">
        <v>118600</v>
      </c>
    </row>
    <row r="37" spans="1:5" ht="85.5" customHeight="1">
      <c r="A37" s="11" t="s">
        <v>20</v>
      </c>
      <c r="B37" s="12" t="s">
        <v>39</v>
      </c>
      <c r="C37" s="13">
        <v>15285</v>
      </c>
      <c r="D37" s="50">
        <v>18000</v>
      </c>
      <c r="E37" s="50">
        <v>18000</v>
      </c>
    </row>
    <row r="38" spans="1:5" ht="81.75" customHeight="1">
      <c r="A38" s="11" t="s">
        <v>66</v>
      </c>
      <c r="B38" s="12" t="s">
        <v>67</v>
      </c>
      <c r="C38" s="13">
        <v>738</v>
      </c>
      <c r="D38" s="50">
        <v>308.4</v>
      </c>
      <c r="E38" s="50">
        <v>308.4</v>
      </c>
    </row>
    <row r="39" spans="1:5" ht="105">
      <c r="A39" s="19" t="s">
        <v>225</v>
      </c>
      <c r="B39" s="20" t="s">
        <v>221</v>
      </c>
      <c r="C39" s="13">
        <v>39.4</v>
      </c>
      <c r="D39" s="50">
        <v>0</v>
      </c>
      <c r="E39" s="50">
        <v>0</v>
      </c>
    </row>
    <row r="40" spans="1:5" ht="45">
      <c r="A40" s="11" t="s">
        <v>76</v>
      </c>
      <c r="B40" s="12" t="s">
        <v>79</v>
      </c>
      <c r="C40" s="13">
        <v>161540</v>
      </c>
      <c r="D40" s="50">
        <v>131100</v>
      </c>
      <c r="E40" s="50">
        <v>121300</v>
      </c>
    </row>
    <row r="41" spans="1:5" ht="60">
      <c r="A41" s="11" t="s">
        <v>87</v>
      </c>
      <c r="B41" s="12" t="s">
        <v>88</v>
      </c>
      <c r="C41" s="13">
        <v>742</v>
      </c>
      <c r="D41" s="50">
        <v>1922.1</v>
      </c>
      <c r="E41" s="50">
        <v>1342</v>
      </c>
    </row>
    <row r="42" spans="1:5" ht="45">
      <c r="A42" s="11" t="s">
        <v>37</v>
      </c>
      <c r="B42" s="12" t="s">
        <v>38</v>
      </c>
      <c r="C42" s="13">
        <v>520.8</v>
      </c>
      <c r="D42" s="50">
        <v>462.7</v>
      </c>
      <c r="E42" s="50">
        <v>462.7</v>
      </c>
    </row>
    <row r="43" spans="1:5" ht="90">
      <c r="A43" s="11" t="s">
        <v>28</v>
      </c>
      <c r="B43" s="12" t="s">
        <v>50</v>
      </c>
      <c r="C43" s="13">
        <v>24685.700000000023</v>
      </c>
      <c r="D43" s="50">
        <v>25058.8</v>
      </c>
      <c r="E43" s="50">
        <v>24858.8</v>
      </c>
    </row>
    <row r="44" spans="1:5" ht="28.5">
      <c r="A44" s="10" t="s">
        <v>21</v>
      </c>
      <c r="B44" s="8" t="s">
        <v>22</v>
      </c>
      <c r="C44" s="9">
        <f>SUM(C45:C48)</f>
        <v>13600</v>
      </c>
      <c r="D44" s="9">
        <f>SUM(D45:D48)</f>
        <v>20050</v>
      </c>
      <c r="E44" s="9">
        <f>SUM(E45:E48)</f>
        <v>20050</v>
      </c>
    </row>
    <row r="45" spans="1:5" ht="30">
      <c r="A45" s="11" t="s">
        <v>47</v>
      </c>
      <c r="B45" s="12" t="s">
        <v>48</v>
      </c>
      <c r="C45" s="13">
        <v>2300</v>
      </c>
      <c r="D45" s="50">
        <v>2400</v>
      </c>
      <c r="E45" s="50">
        <v>2400</v>
      </c>
    </row>
    <row r="46" spans="1:5" ht="30">
      <c r="A46" s="11" t="s">
        <v>49</v>
      </c>
      <c r="B46" s="12" t="s">
        <v>56</v>
      </c>
      <c r="C46" s="13">
        <v>3700</v>
      </c>
      <c r="D46" s="50">
        <v>10250</v>
      </c>
      <c r="E46" s="50">
        <v>10250</v>
      </c>
    </row>
    <row r="47" spans="1:5" ht="15">
      <c r="A47" s="11" t="s">
        <v>74</v>
      </c>
      <c r="B47" s="12" t="s">
        <v>75</v>
      </c>
      <c r="C47" s="13">
        <v>4500</v>
      </c>
      <c r="D47" s="50">
        <v>3200</v>
      </c>
      <c r="E47" s="50">
        <v>3200</v>
      </c>
    </row>
    <row r="48" spans="1:5" ht="30">
      <c r="A48" s="11" t="s">
        <v>83</v>
      </c>
      <c r="B48" s="12" t="s">
        <v>84</v>
      </c>
      <c r="C48" s="13">
        <v>3100</v>
      </c>
      <c r="D48" s="50">
        <v>4200</v>
      </c>
      <c r="E48" s="50">
        <v>4200</v>
      </c>
    </row>
    <row r="49" spans="1:5" ht="42.75">
      <c r="A49" s="10" t="s">
        <v>23</v>
      </c>
      <c r="B49" s="8" t="s">
        <v>53</v>
      </c>
      <c r="C49" s="9">
        <f>SUM(C50:C51)</f>
        <v>35982.5</v>
      </c>
      <c r="D49" s="9">
        <f>SUM(D50:D51)</f>
        <v>10062.5</v>
      </c>
      <c r="E49" s="9">
        <f>SUM(E50:E51)</f>
        <v>10062.5</v>
      </c>
    </row>
    <row r="50" spans="1:5" ht="30.75" customHeight="1">
      <c r="A50" s="11" t="s">
        <v>54</v>
      </c>
      <c r="B50" s="12" t="s">
        <v>57</v>
      </c>
      <c r="C50" s="13">
        <v>8465.1</v>
      </c>
      <c r="D50" s="50">
        <v>8465.1</v>
      </c>
      <c r="E50" s="50">
        <v>607.9</v>
      </c>
    </row>
    <row r="51" spans="1:5" ht="41.25" customHeight="1">
      <c r="A51" s="11" t="s">
        <v>45</v>
      </c>
      <c r="B51" s="12" t="s">
        <v>41</v>
      </c>
      <c r="C51" s="22">
        <v>27517.4</v>
      </c>
      <c r="D51" s="50">
        <v>1597.4</v>
      </c>
      <c r="E51" s="50">
        <v>9454.6</v>
      </c>
    </row>
    <row r="52" spans="1:5" ht="47.25" customHeight="1">
      <c r="A52" s="10" t="s">
        <v>24</v>
      </c>
      <c r="B52" s="23" t="s">
        <v>25</v>
      </c>
      <c r="C52" s="9">
        <f>SUM(C53:C60)</f>
        <v>275605.6</v>
      </c>
      <c r="D52" s="9">
        <f>SUM(D53:D60)</f>
        <v>23000</v>
      </c>
      <c r="E52" s="9">
        <f>SUM(E53:E60)</f>
        <v>22500</v>
      </c>
    </row>
    <row r="53" spans="1:5" ht="30">
      <c r="A53" s="25" t="s">
        <v>94</v>
      </c>
      <c r="B53" s="5" t="s">
        <v>95</v>
      </c>
      <c r="C53" s="13">
        <v>1454</v>
      </c>
      <c r="D53" s="50">
        <v>0</v>
      </c>
      <c r="E53" s="50">
        <v>0</v>
      </c>
    </row>
    <row r="54" spans="1:5" ht="44.25" customHeight="1">
      <c r="A54" s="26" t="s">
        <v>218</v>
      </c>
      <c r="B54" s="27" t="s">
        <v>216</v>
      </c>
      <c r="C54" s="13">
        <v>3209</v>
      </c>
      <c r="D54" s="50">
        <v>0</v>
      </c>
      <c r="E54" s="50">
        <v>0</v>
      </c>
    </row>
    <row r="55" spans="1:5" ht="44.25" customHeight="1">
      <c r="A55" s="26" t="s">
        <v>96</v>
      </c>
      <c r="B55" s="27" t="s">
        <v>217</v>
      </c>
      <c r="C55" s="13">
        <v>18.6</v>
      </c>
      <c r="D55" s="50">
        <v>0</v>
      </c>
      <c r="E55" s="50">
        <v>0</v>
      </c>
    </row>
    <row r="56" spans="1:5" ht="105">
      <c r="A56" s="11" t="s">
        <v>43</v>
      </c>
      <c r="B56" s="12" t="s">
        <v>40</v>
      </c>
      <c r="C56" s="22">
        <v>164887</v>
      </c>
      <c r="D56" s="50">
        <v>3300</v>
      </c>
      <c r="E56" s="50">
        <v>2800</v>
      </c>
    </row>
    <row r="57" spans="1:5" ht="60">
      <c r="A57" s="11" t="s">
        <v>33</v>
      </c>
      <c r="B57" s="12" t="s">
        <v>30</v>
      </c>
      <c r="C57" s="13">
        <v>27600</v>
      </c>
      <c r="D57" s="50">
        <v>17700</v>
      </c>
      <c r="E57" s="50">
        <v>17700</v>
      </c>
    </row>
    <row r="58" spans="1:5" ht="60">
      <c r="A58" s="21" t="s">
        <v>80</v>
      </c>
      <c r="B58" s="12" t="s">
        <v>81</v>
      </c>
      <c r="C58" s="22">
        <v>76155</v>
      </c>
      <c r="D58" s="50">
        <v>0</v>
      </c>
      <c r="E58" s="50">
        <v>0</v>
      </c>
    </row>
    <row r="59" spans="1:5" ht="90">
      <c r="A59" s="11" t="s">
        <v>68</v>
      </c>
      <c r="B59" s="12" t="s">
        <v>69</v>
      </c>
      <c r="C59" s="13">
        <v>2200</v>
      </c>
      <c r="D59" s="50">
        <v>2000</v>
      </c>
      <c r="E59" s="50">
        <v>2000</v>
      </c>
    </row>
    <row r="60" spans="1:5" ht="75">
      <c r="A60" s="28" t="s">
        <v>220</v>
      </c>
      <c r="B60" s="25" t="s">
        <v>219</v>
      </c>
      <c r="C60" s="13">
        <v>82</v>
      </c>
      <c r="D60" s="50">
        <v>0</v>
      </c>
      <c r="E60" s="50">
        <v>0</v>
      </c>
    </row>
    <row r="61" spans="1:5" ht="33" customHeight="1">
      <c r="A61" s="10" t="s">
        <v>70</v>
      </c>
      <c r="B61" s="8" t="s">
        <v>71</v>
      </c>
      <c r="C61" s="9">
        <f>SUM(C62)</f>
        <v>7581.2</v>
      </c>
      <c r="D61" s="9">
        <f>SUM(D62)</f>
        <v>15095</v>
      </c>
      <c r="E61" s="9">
        <f>SUM(E62)</f>
        <v>15095</v>
      </c>
    </row>
    <row r="62" spans="1:5" ht="60.75" customHeight="1">
      <c r="A62" s="11" t="s">
        <v>72</v>
      </c>
      <c r="B62" s="12" t="s">
        <v>73</v>
      </c>
      <c r="C62" s="13">
        <v>7581.2</v>
      </c>
      <c r="D62" s="50">
        <v>15095</v>
      </c>
      <c r="E62" s="50">
        <v>15095</v>
      </c>
    </row>
    <row r="63" spans="1:5" ht="24.75" customHeight="1">
      <c r="A63" s="10" t="s">
        <v>26</v>
      </c>
      <c r="B63" s="8" t="s">
        <v>27</v>
      </c>
      <c r="C63" s="9">
        <f>SUM(C64:C73)</f>
        <v>64337.499999999716</v>
      </c>
      <c r="D63" s="9">
        <f>SUM(D64:D73)</f>
        <v>7879.799999999999</v>
      </c>
      <c r="E63" s="9">
        <f>SUM(E64:E73)</f>
        <v>7891.799999999999</v>
      </c>
    </row>
    <row r="64" spans="1:5" s="30" customFormat="1" ht="129" customHeight="1">
      <c r="A64" s="29" t="s">
        <v>102</v>
      </c>
      <c r="B64" s="14" t="s">
        <v>230</v>
      </c>
      <c r="C64" s="13">
        <v>4048.6</v>
      </c>
      <c r="D64" s="50">
        <v>2426.2</v>
      </c>
      <c r="E64" s="50">
        <v>2438.2</v>
      </c>
    </row>
    <row r="65" spans="1:5" s="3" customFormat="1" ht="65.25" customHeight="1">
      <c r="A65" s="5" t="s">
        <v>86</v>
      </c>
      <c r="B65" s="14" t="s">
        <v>85</v>
      </c>
      <c r="C65" s="22">
        <v>327</v>
      </c>
      <c r="D65" s="22">
        <v>3253.6</v>
      </c>
      <c r="E65" s="22">
        <v>3253.6</v>
      </c>
    </row>
    <row r="66" spans="1:5" s="3" customFormat="1" ht="78" customHeight="1">
      <c r="A66" s="31" t="s">
        <v>103</v>
      </c>
      <c r="B66" s="32" t="s">
        <v>101</v>
      </c>
      <c r="C66" s="22">
        <v>8128.6</v>
      </c>
      <c r="D66" s="22">
        <v>2200</v>
      </c>
      <c r="E66" s="22">
        <v>2200</v>
      </c>
    </row>
    <row r="67" spans="1:5" s="3" customFormat="1" ht="53.25" customHeight="1">
      <c r="A67" s="33" t="s">
        <v>206</v>
      </c>
      <c r="B67" s="31" t="s">
        <v>208</v>
      </c>
      <c r="C67" s="22">
        <v>344.8</v>
      </c>
      <c r="D67" s="22">
        <v>0</v>
      </c>
      <c r="E67" s="22">
        <v>0</v>
      </c>
    </row>
    <row r="68" spans="1:5" s="3" customFormat="1" ht="78" customHeight="1">
      <c r="A68" s="33" t="s">
        <v>207</v>
      </c>
      <c r="B68" s="31" t="s">
        <v>209</v>
      </c>
      <c r="C68" s="22">
        <v>8687.4</v>
      </c>
      <c r="D68" s="22">
        <v>0</v>
      </c>
      <c r="E68" s="22">
        <v>0</v>
      </c>
    </row>
    <row r="69" spans="1:5" s="3" customFormat="1" ht="173.25" customHeight="1">
      <c r="A69" s="33" t="s">
        <v>210</v>
      </c>
      <c r="B69" s="34" t="s">
        <v>211</v>
      </c>
      <c r="C69" s="22">
        <v>92.4</v>
      </c>
      <c r="D69" s="22">
        <v>0</v>
      </c>
      <c r="E69" s="22">
        <v>0</v>
      </c>
    </row>
    <row r="70" spans="1:5" s="3" customFormat="1" ht="78" customHeight="1">
      <c r="A70" s="33" t="s">
        <v>213</v>
      </c>
      <c r="B70" s="31" t="s">
        <v>212</v>
      </c>
      <c r="C70" s="22">
        <v>453.5</v>
      </c>
      <c r="D70" s="22">
        <v>0</v>
      </c>
      <c r="E70" s="22">
        <v>0</v>
      </c>
    </row>
    <row r="71" spans="1:5" s="3" customFormat="1" ht="117" customHeight="1">
      <c r="A71" s="35" t="s">
        <v>215</v>
      </c>
      <c r="B71" s="34" t="s">
        <v>214</v>
      </c>
      <c r="C71" s="22">
        <v>865.2</v>
      </c>
      <c r="D71" s="22">
        <v>0</v>
      </c>
      <c r="E71" s="22">
        <v>0</v>
      </c>
    </row>
    <row r="72" spans="1:5" s="3" customFormat="1" ht="161.25" customHeight="1">
      <c r="A72" s="16" t="s">
        <v>99</v>
      </c>
      <c r="B72" s="34" t="s">
        <v>97</v>
      </c>
      <c r="C72" s="22">
        <v>40723.89999999972</v>
      </c>
      <c r="D72" s="22">
        <v>0</v>
      </c>
      <c r="E72" s="22">
        <v>0</v>
      </c>
    </row>
    <row r="73" spans="1:5" ht="87.75" customHeight="1">
      <c r="A73" s="16" t="s">
        <v>100</v>
      </c>
      <c r="B73" s="31" t="s">
        <v>98</v>
      </c>
      <c r="C73" s="22">
        <v>666.1</v>
      </c>
      <c r="D73" s="50">
        <v>0</v>
      </c>
      <c r="E73" s="50">
        <v>0</v>
      </c>
    </row>
    <row r="74" spans="1:5" ht="33" customHeight="1">
      <c r="A74" s="15" t="s">
        <v>222</v>
      </c>
      <c r="B74" s="36" t="s">
        <v>231</v>
      </c>
      <c r="C74" s="24">
        <f>C76+C75</f>
        <v>7759.1</v>
      </c>
      <c r="D74" s="24">
        <f>D76</f>
        <v>0</v>
      </c>
      <c r="E74" s="24">
        <f>E76</f>
        <v>0</v>
      </c>
    </row>
    <row r="75" spans="1:5" ht="33" customHeight="1">
      <c r="A75" s="14" t="s">
        <v>245</v>
      </c>
      <c r="B75" s="5" t="s">
        <v>246</v>
      </c>
      <c r="C75" s="24">
        <v>-28.7</v>
      </c>
      <c r="D75" s="50">
        <v>0</v>
      </c>
      <c r="E75" s="50">
        <v>0</v>
      </c>
    </row>
    <row r="76" spans="1:5" ht="38.25" customHeight="1">
      <c r="A76" s="37" t="s">
        <v>224</v>
      </c>
      <c r="B76" s="31" t="s">
        <v>223</v>
      </c>
      <c r="C76" s="22">
        <v>7787.8</v>
      </c>
      <c r="D76" s="50">
        <v>0</v>
      </c>
      <c r="E76" s="50">
        <v>0</v>
      </c>
    </row>
    <row r="77" spans="1:5" ht="33" customHeight="1">
      <c r="A77" s="38" t="s">
        <v>104</v>
      </c>
      <c r="B77" s="8" t="s">
        <v>105</v>
      </c>
      <c r="C77" s="9">
        <f>C78+C157</f>
        <v>7312945.93</v>
      </c>
      <c r="D77" s="9">
        <f>D78+D157</f>
        <v>5628426.74</v>
      </c>
      <c r="E77" s="9">
        <f>E78+E157</f>
        <v>4648785.4</v>
      </c>
    </row>
    <row r="78" spans="1:5" ht="50.25" customHeight="1">
      <c r="A78" s="38" t="s">
        <v>232</v>
      </c>
      <c r="B78" s="8" t="s">
        <v>233</v>
      </c>
      <c r="C78" s="9">
        <f>C79+C81+C119+C144</f>
        <v>7297945.93</v>
      </c>
      <c r="D78" s="9">
        <f>D79+D81+D119+D144</f>
        <v>5628426.74</v>
      </c>
      <c r="E78" s="9">
        <f>E79+E81+E119+E144</f>
        <v>4648785.4</v>
      </c>
    </row>
    <row r="79" spans="1:5" ht="28.5">
      <c r="A79" s="38" t="s">
        <v>189</v>
      </c>
      <c r="B79" s="8" t="s">
        <v>195</v>
      </c>
      <c r="C79" s="9">
        <f>C80</f>
        <v>231828.30000000002</v>
      </c>
      <c r="D79" s="9">
        <f>D80</f>
        <v>0</v>
      </c>
      <c r="E79" s="9">
        <f>E80</f>
        <v>0</v>
      </c>
    </row>
    <row r="80" spans="1:5" ht="32.25" customHeight="1">
      <c r="A80" s="39" t="s">
        <v>197</v>
      </c>
      <c r="B80" s="12" t="s">
        <v>196</v>
      </c>
      <c r="C80" s="13">
        <v>231828.30000000002</v>
      </c>
      <c r="D80" s="50">
        <v>0</v>
      </c>
      <c r="E80" s="50">
        <v>0</v>
      </c>
    </row>
    <row r="81" spans="1:5" ht="28.5" customHeight="1">
      <c r="A81" s="38" t="s">
        <v>106</v>
      </c>
      <c r="B81" s="8" t="s">
        <v>107</v>
      </c>
      <c r="C81" s="9">
        <f>SUM(C82:C91)</f>
        <v>3904140.7399999998</v>
      </c>
      <c r="D81" s="9">
        <f>SUM(D82:D91)</f>
        <v>2720896.9400000004</v>
      </c>
      <c r="E81" s="9">
        <f>SUM(E82:E91)</f>
        <v>1838397.9</v>
      </c>
    </row>
    <row r="82" spans="1:5" ht="45">
      <c r="A82" s="39" t="s">
        <v>108</v>
      </c>
      <c r="B82" s="12" t="s">
        <v>109</v>
      </c>
      <c r="C82" s="13">
        <v>1017848.92</v>
      </c>
      <c r="D82" s="50">
        <v>552652.3400000001</v>
      </c>
      <c r="E82" s="50">
        <v>282000</v>
      </c>
    </row>
    <row r="83" spans="1:5" ht="30">
      <c r="A83" s="40" t="s">
        <v>247</v>
      </c>
      <c r="B83" s="12" t="s">
        <v>185</v>
      </c>
      <c r="C83" s="13">
        <v>2147.6</v>
      </c>
      <c r="D83" s="50">
        <v>0</v>
      </c>
      <c r="E83" s="50">
        <v>0</v>
      </c>
    </row>
    <row r="84" spans="1:5" ht="60">
      <c r="A84" s="39" t="s">
        <v>110</v>
      </c>
      <c r="B84" s="12" t="s">
        <v>111</v>
      </c>
      <c r="C84" s="13">
        <v>193000</v>
      </c>
      <c r="D84" s="50">
        <v>181491.3</v>
      </c>
      <c r="E84" s="50">
        <v>0</v>
      </c>
    </row>
    <row r="85" spans="1:5" ht="60">
      <c r="A85" s="39" t="s">
        <v>112</v>
      </c>
      <c r="B85" s="12" t="s">
        <v>113</v>
      </c>
      <c r="C85" s="13">
        <v>429.43</v>
      </c>
      <c r="D85" s="50">
        <v>417.9</v>
      </c>
      <c r="E85" s="50">
        <v>1851.3</v>
      </c>
    </row>
    <row r="86" spans="1:5" ht="45">
      <c r="A86" s="41" t="s">
        <v>114</v>
      </c>
      <c r="B86" s="12" t="s">
        <v>115</v>
      </c>
      <c r="C86" s="13">
        <v>31891.83</v>
      </c>
      <c r="D86" s="50">
        <v>30102.9</v>
      </c>
      <c r="E86" s="50">
        <v>30327.5</v>
      </c>
    </row>
    <row r="87" spans="1:5" ht="60">
      <c r="A87" s="41" t="s">
        <v>116</v>
      </c>
      <c r="B87" s="12" t="s">
        <v>117</v>
      </c>
      <c r="C87" s="13">
        <v>495301.79</v>
      </c>
      <c r="D87" s="50">
        <v>577153.9</v>
      </c>
      <c r="E87" s="50">
        <v>598269.3</v>
      </c>
    </row>
    <row r="88" spans="1:5" ht="45">
      <c r="A88" s="41" t="s">
        <v>118</v>
      </c>
      <c r="B88" s="12" t="s">
        <v>119</v>
      </c>
      <c r="C88" s="13">
        <v>111387.4</v>
      </c>
      <c r="D88" s="50">
        <v>111387.4</v>
      </c>
      <c r="E88" s="50">
        <v>116132.2</v>
      </c>
    </row>
    <row r="89" spans="1:5" ht="30">
      <c r="A89" s="42" t="s">
        <v>198</v>
      </c>
      <c r="B89" s="12" t="s">
        <v>185</v>
      </c>
      <c r="C89" s="13">
        <v>101682.81</v>
      </c>
      <c r="D89" s="50">
        <v>0</v>
      </c>
      <c r="E89" s="50">
        <v>0</v>
      </c>
    </row>
    <row r="90" spans="1:5" ht="30">
      <c r="A90" s="41" t="s">
        <v>120</v>
      </c>
      <c r="B90" s="18" t="s">
        <v>121</v>
      </c>
      <c r="C90" s="13">
        <v>318620.1</v>
      </c>
      <c r="D90" s="50">
        <v>232132.1</v>
      </c>
      <c r="E90" s="50">
        <v>222962.1</v>
      </c>
    </row>
    <row r="91" spans="1:5" ht="15">
      <c r="A91" s="39" t="s">
        <v>122</v>
      </c>
      <c r="B91" s="12" t="s">
        <v>123</v>
      </c>
      <c r="C91" s="13">
        <f>SUM(C93:C118)</f>
        <v>1631830.8599999999</v>
      </c>
      <c r="D91" s="13">
        <f>SUM(D93:D118)</f>
        <v>1035559.1000000001</v>
      </c>
      <c r="E91" s="13">
        <f>SUM(E93:E116)</f>
        <v>586855.4999999999</v>
      </c>
    </row>
    <row r="92" spans="1:5" ht="15">
      <c r="A92" s="41"/>
      <c r="B92" s="12" t="s">
        <v>124</v>
      </c>
      <c r="C92" s="13"/>
      <c r="D92" s="50"/>
      <c r="E92" s="50"/>
    </row>
    <row r="93" spans="1:5" ht="45">
      <c r="A93" s="41"/>
      <c r="B93" s="12" t="s">
        <v>125</v>
      </c>
      <c r="C93" s="22">
        <v>602135.9400000001</v>
      </c>
      <c r="D93" s="50">
        <v>275501.1</v>
      </c>
      <c r="E93" s="50">
        <v>275501.1</v>
      </c>
    </row>
    <row r="94" spans="1:5" ht="30">
      <c r="A94" s="41"/>
      <c r="B94" s="12" t="s">
        <v>126</v>
      </c>
      <c r="C94" s="22">
        <v>475.3</v>
      </c>
      <c r="D94" s="50">
        <v>3125</v>
      </c>
      <c r="E94" s="50">
        <v>2500</v>
      </c>
    </row>
    <row r="95" spans="1:5" ht="60">
      <c r="A95" s="41"/>
      <c r="B95" s="12" t="s">
        <v>127</v>
      </c>
      <c r="C95" s="22">
        <v>0</v>
      </c>
      <c r="D95" s="50">
        <v>7490.6</v>
      </c>
      <c r="E95" s="50">
        <v>7490.6</v>
      </c>
    </row>
    <row r="96" spans="1:5" ht="60">
      <c r="A96" s="41"/>
      <c r="B96" s="12" t="s">
        <v>128</v>
      </c>
      <c r="C96" s="22">
        <v>3540.2</v>
      </c>
      <c r="D96" s="50">
        <v>3540.24</v>
      </c>
      <c r="E96" s="50">
        <v>3540.2</v>
      </c>
    </row>
    <row r="97" spans="1:5" ht="45">
      <c r="A97" s="39"/>
      <c r="B97" s="12" t="s">
        <v>129</v>
      </c>
      <c r="C97" s="22">
        <v>18952.1</v>
      </c>
      <c r="D97" s="50">
        <v>356.26</v>
      </c>
      <c r="E97" s="50">
        <v>356.3</v>
      </c>
    </row>
    <row r="98" spans="1:5" ht="30">
      <c r="A98" s="39"/>
      <c r="B98" s="12" t="s">
        <v>130</v>
      </c>
      <c r="C98" s="22">
        <v>0</v>
      </c>
      <c r="D98" s="50">
        <v>2810.8</v>
      </c>
      <c r="E98" s="50">
        <v>0</v>
      </c>
    </row>
    <row r="99" spans="1:5" ht="45">
      <c r="A99" s="39"/>
      <c r="B99" s="12" t="s">
        <v>131</v>
      </c>
      <c r="C99" s="13">
        <v>7403.7</v>
      </c>
      <c r="D99" s="50">
        <v>0</v>
      </c>
      <c r="E99" s="50">
        <v>0</v>
      </c>
    </row>
    <row r="100" spans="1:5" ht="30">
      <c r="A100" s="39"/>
      <c r="B100" s="12" t="s">
        <v>132</v>
      </c>
      <c r="C100" s="13">
        <v>396659.3</v>
      </c>
      <c r="D100" s="50">
        <v>450743.5</v>
      </c>
      <c r="E100" s="50">
        <v>268956.2</v>
      </c>
    </row>
    <row r="101" spans="1:5" ht="30">
      <c r="A101" s="39"/>
      <c r="B101" s="12" t="s">
        <v>133</v>
      </c>
      <c r="C101" s="13">
        <v>59871.52</v>
      </c>
      <c r="D101" s="50">
        <v>0</v>
      </c>
      <c r="E101" s="50">
        <v>0</v>
      </c>
    </row>
    <row r="102" spans="1:5" ht="45">
      <c r="A102" s="39"/>
      <c r="B102" s="12" t="s">
        <v>134</v>
      </c>
      <c r="C102" s="13">
        <v>85871.2</v>
      </c>
      <c r="D102" s="50">
        <v>11736.9</v>
      </c>
      <c r="E102" s="50">
        <v>11736.9</v>
      </c>
    </row>
    <row r="103" spans="1:5" ht="49.5" customHeight="1">
      <c r="A103" s="43"/>
      <c r="B103" s="12" t="s">
        <v>135</v>
      </c>
      <c r="C103" s="13">
        <v>0</v>
      </c>
      <c r="D103" s="50">
        <v>121689.4</v>
      </c>
      <c r="E103" s="50">
        <v>4390.1</v>
      </c>
    </row>
    <row r="104" spans="1:5" ht="38.25" customHeight="1" hidden="1">
      <c r="A104" s="43"/>
      <c r="B104" s="12" t="s">
        <v>136</v>
      </c>
      <c r="C104" s="13">
        <v>0</v>
      </c>
      <c r="D104" s="50"/>
      <c r="E104" s="50"/>
    </row>
    <row r="105" spans="1:5" ht="30">
      <c r="A105" s="43"/>
      <c r="B105" s="12" t="s">
        <v>137</v>
      </c>
      <c r="C105" s="13">
        <v>12354.5</v>
      </c>
      <c r="D105" s="50">
        <v>8568.3</v>
      </c>
      <c r="E105" s="50">
        <v>12384.1</v>
      </c>
    </row>
    <row r="106" spans="1:5" ht="45">
      <c r="A106" s="43"/>
      <c r="B106" s="12" t="s">
        <v>138</v>
      </c>
      <c r="C106" s="13">
        <v>0</v>
      </c>
      <c r="D106" s="50">
        <v>15000</v>
      </c>
      <c r="E106" s="50">
        <v>0</v>
      </c>
    </row>
    <row r="107" spans="1:5" ht="30">
      <c r="A107" s="43"/>
      <c r="B107" s="12" t="s">
        <v>139</v>
      </c>
      <c r="C107" s="13">
        <v>0</v>
      </c>
      <c r="D107" s="50">
        <v>0</v>
      </c>
      <c r="E107" s="50">
        <v>0</v>
      </c>
    </row>
    <row r="108" spans="1:5" ht="30">
      <c r="A108" s="43"/>
      <c r="B108" s="12" t="s">
        <v>140</v>
      </c>
      <c r="C108" s="13">
        <v>0</v>
      </c>
      <c r="D108" s="50">
        <v>0</v>
      </c>
      <c r="E108" s="50">
        <v>0</v>
      </c>
    </row>
    <row r="109" spans="1:5" ht="30">
      <c r="A109" s="43"/>
      <c r="B109" s="12" t="s">
        <v>141</v>
      </c>
      <c r="C109" s="13">
        <v>0</v>
      </c>
      <c r="D109" s="50">
        <v>0</v>
      </c>
      <c r="E109" s="50">
        <v>0</v>
      </c>
    </row>
    <row r="110" spans="1:5" ht="45">
      <c r="A110" s="43"/>
      <c r="B110" s="12" t="s">
        <v>142</v>
      </c>
      <c r="C110" s="13">
        <v>311.4</v>
      </c>
      <c r="D110" s="50">
        <v>0</v>
      </c>
      <c r="E110" s="50">
        <v>0</v>
      </c>
    </row>
    <row r="111" spans="1:5" ht="75">
      <c r="A111" s="43"/>
      <c r="B111" s="12" t="s">
        <v>240</v>
      </c>
      <c r="C111" s="13">
        <v>0</v>
      </c>
      <c r="D111" s="50">
        <v>30000</v>
      </c>
      <c r="E111" s="50">
        <v>0</v>
      </c>
    </row>
    <row r="112" spans="1:5" ht="45">
      <c r="A112" s="43"/>
      <c r="B112" s="12" t="s">
        <v>143</v>
      </c>
      <c r="C112" s="13">
        <v>101198.99999999999</v>
      </c>
      <c r="D112" s="50">
        <v>0</v>
      </c>
      <c r="E112" s="50">
        <v>0</v>
      </c>
    </row>
    <row r="113" spans="1:5" ht="45">
      <c r="A113" s="43"/>
      <c r="B113" s="12" t="s">
        <v>144</v>
      </c>
      <c r="C113" s="13">
        <v>33329.5</v>
      </c>
      <c r="D113" s="50">
        <v>0</v>
      </c>
      <c r="E113" s="50">
        <v>0</v>
      </c>
    </row>
    <row r="114" spans="1:5" ht="15">
      <c r="A114" s="43"/>
      <c r="B114" s="12" t="s">
        <v>186</v>
      </c>
      <c r="C114" s="13">
        <v>76685.1</v>
      </c>
      <c r="D114" s="50">
        <v>0</v>
      </c>
      <c r="E114" s="50">
        <v>0</v>
      </c>
    </row>
    <row r="115" spans="1:5" ht="15">
      <c r="A115" s="43"/>
      <c r="B115" s="12" t="s">
        <v>145</v>
      </c>
      <c r="C115" s="13">
        <v>0</v>
      </c>
      <c r="D115" s="50">
        <v>0</v>
      </c>
      <c r="E115" s="50">
        <v>0</v>
      </c>
    </row>
    <row r="116" spans="1:5" ht="30">
      <c r="A116" s="43"/>
      <c r="B116" s="12" t="s">
        <v>146</v>
      </c>
      <c r="C116" s="13">
        <v>213866.09999999998</v>
      </c>
      <c r="D116" s="50">
        <v>104997</v>
      </c>
      <c r="E116" s="50">
        <v>0</v>
      </c>
    </row>
    <row r="117" spans="1:5" ht="30">
      <c r="A117" s="43"/>
      <c r="B117" s="12" t="s">
        <v>187</v>
      </c>
      <c r="C117" s="13">
        <v>9400</v>
      </c>
      <c r="D117" s="50">
        <v>0</v>
      </c>
      <c r="E117" s="50">
        <v>0</v>
      </c>
    </row>
    <row r="118" spans="1:5" ht="75">
      <c r="A118" s="43"/>
      <c r="B118" s="12" t="s">
        <v>188</v>
      </c>
      <c r="C118" s="13">
        <v>9776</v>
      </c>
      <c r="D118" s="50">
        <v>0</v>
      </c>
      <c r="E118" s="50">
        <v>0</v>
      </c>
    </row>
    <row r="119" spans="1:5" ht="28.5">
      <c r="A119" s="38" t="s">
        <v>147</v>
      </c>
      <c r="B119" s="8" t="s">
        <v>148</v>
      </c>
      <c r="C119" s="9">
        <f>SUM(C121:C127)</f>
        <v>1945968.49</v>
      </c>
      <c r="D119" s="9">
        <f>SUM(D121:D127)</f>
        <v>2273778.0999999996</v>
      </c>
      <c r="E119" s="9">
        <f>SUM(E121:E127)</f>
        <v>2381923.5</v>
      </c>
    </row>
    <row r="120" spans="1:5" ht="15">
      <c r="A120" s="38"/>
      <c r="B120" s="8"/>
      <c r="C120" s="9"/>
      <c r="D120" s="9"/>
      <c r="E120" s="9"/>
    </row>
    <row r="121" spans="1:5" ht="60">
      <c r="A121" s="39" t="s">
        <v>199</v>
      </c>
      <c r="B121" s="12" t="s">
        <v>190</v>
      </c>
      <c r="C121" s="13">
        <v>43786.3</v>
      </c>
      <c r="D121" s="50">
        <v>128663.6</v>
      </c>
      <c r="E121" s="50">
        <v>128663.6</v>
      </c>
    </row>
    <row r="122" spans="1:5" ht="60">
      <c r="A122" s="39" t="s">
        <v>149</v>
      </c>
      <c r="B122" s="12" t="s">
        <v>150</v>
      </c>
      <c r="C122" s="22">
        <v>52887.31</v>
      </c>
      <c r="D122" s="50">
        <v>54343.1</v>
      </c>
      <c r="E122" s="50">
        <v>54343.1</v>
      </c>
    </row>
    <row r="123" spans="1:5" ht="90">
      <c r="A123" s="39" t="s">
        <v>151</v>
      </c>
      <c r="B123" s="12" t="s">
        <v>152</v>
      </c>
      <c r="C123" s="22">
        <v>92717.3</v>
      </c>
      <c r="D123" s="50">
        <v>127866.4</v>
      </c>
      <c r="E123" s="50">
        <v>127866.4</v>
      </c>
    </row>
    <row r="124" spans="1:5" ht="75">
      <c r="A124" s="39" t="s">
        <v>153</v>
      </c>
      <c r="B124" s="12" t="s">
        <v>154</v>
      </c>
      <c r="C124" s="22">
        <v>16878.6</v>
      </c>
      <c r="D124" s="50">
        <v>64480.2</v>
      </c>
      <c r="E124" s="50">
        <v>64480.2</v>
      </c>
    </row>
    <row r="125" spans="1:5" ht="75">
      <c r="A125" s="39" t="s">
        <v>155</v>
      </c>
      <c r="B125" s="12" t="s">
        <v>156</v>
      </c>
      <c r="C125" s="22">
        <v>36.7</v>
      </c>
      <c r="D125" s="50">
        <v>39.5</v>
      </c>
      <c r="E125" s="50">
        <v>493.1</v>
      </c>
    </row>
    <row r="126" spans="1:5" ht="60">
      <c r="A126" s="39" t="s">
        <v>226</v>
      </c>
      <c r="B126" s="12" t="s">
        <v>227</v>
      </c>
      <c r="C126" s="22">
        <v>54924.04</v>
      </c>
      <c r="D126" s="50">
        <v>137487.4</v>
      </c>
      <c r="E126" s="50">
        <v>142333.69999999998</v>
      </c>
    </row>
    <row r="127" spans="1:5" ht="15">
      <c r="A127" s="39" t="s">
        <v>157</v>
      </c>
      <c r="B127" s="12" t="s">
        <v>158</v>
      </c>
      <c r="C127" s="13">
        <f>SUM(C129:C143)</f>
        <v>1684738.24</v>
      </c>
      <c r="D127" s="13">
        <f>SUM(D129:D143)</f>
        <v>1760897.9</v>
      </c>
      <c r="E127" s="13">
        <f>SUM(E129:E143)</f>
        <v>1863743.4000000001</v>
      </c>
    </row>
    <row r="128" spans="1:5" ht="15">
      <c r="A128" s="39"/>
      <c r="B128" s="12" t="s">
        <v>124</v>
      </c>
      <c r="C128" s="13"/>
      <c r="D128" s="50"/>
      <c r="E128" s="50"/>
    </row>
    <row r="129" spans="1:5" ht="45">
      <c r="A129" s="39"/>
      <c r="B129" s="12" t="s">
        <v>159</v>
      </c>
      <c r="C129" s="22">
        <v>1915.09</v>
      </c>
      <c r="D129" s="50">
        <v>1972.3</v>
      </c>
      <c r="E129" s="50">
        <v>2044.6</v>
      </c>
    </row>
    <row r="130" spans="1:5" ht="75">
      <c r="A130" s="39"/>
      <c r="B130" s="12" t="s">
        <v>160</v>
      </c>
      <c r="C130" s="22">
        <v>101.25</v>
      </c>
      <c r="D130" s="50">
        <v>386.9</v>
      </c>
      <c r="E130" s="50">
        <v>386.9</v>
      </c>
    </row>
    <row r="131" spans="1:5" ht="80.25" customHeight="1">
      <c r="A131" s="39"/>
      <c r="B131" s="12" t="s">
        <v>191</v>
      </c>
      <c r="C131" s="22">
        <v>602.9</v>
      </c>
      <c r="D131" s="50">
        <v>1306.3</v>
      </c>
      <c r="E131" s="50">
        <v>1306.3</v>
      </c>
    </row>
    <row r="132" spans="1:5" ht="45">
      <c r="A132" s="39"/>
      <c r="B132" s="12" t="s">
        <v>161</v>
      </c>
      <c r="C132" s="22">
        <v>3023.1</v>
      </c>
      <c r="D132" s="50">
        <v>2233.1</v>
      </c>
      <c r="E132" s="50">
        <v>2233.1</v>
      </c>
    </row>
    <row r="133" spans="1:5" ht="60">
      <c r="A133" s="39"/>
      <c r="B133" s="12" t="s">
        <v>162</v>
      </c>
      <c r="C133" s="22">
        <v>318.4</v>
      </c>
      <c r="D133" s="50">
        <v>328</v>
      </c>
      <c r="E133" s="50">
        <v>328</v>
      </c>
    </row>
    <row r="134" spans="1:5" ht="60">
      <c r="A134" s="39"/>
      <c r="B134" s="12" t="s">
        <v>163</v>
      </c>
      <c r="C134" s="22">
        <v>8895.6</v>
      </c>
      <c r="D134" s="50">
        <v>8530.2</v>
      </c>
      <c r="E134" s="50">
        <v>8530.2</v>
      </c>
    </row>
    <row r="135" spans="1:5" ht="90">
      <c r="A135" s="39"/>
      <c r="B135" s="12" t="s">
        <v>164</v>
      </c>
      <c r="C135" s="44">
        <v>3513.8</v>
      </c>
      <c r="D135" s="50">
        <v>3109.8</v>
      </c>
      <c r="E135" s="50">
        <v>3109.8</v>
      </c>
    </row>
    <row r="136" spans="1:5" ht="45">
      <c r="A136" s="39"/>
      <c r="B136" s="12" t="s">
        <v>165</v>
      </c>
      <c r="C136" s="22">
        <v>4939.7</v>
      </c>
      <c r="D136" s="50">
        <v>7113.4</v>
      </c>
      <c r="E136" s="50">
        <v>6470.1</v>
      </c>
    </row>
    <row r="137" spans="1:5" ht="60">
      <c r="A137" s="39"/>
      <c r="B137" s="12" t="s">
        <v>166</v>
      </c>
      <c r="C137" s="22">
        <v>159665.6</v>
      </c>
      <c r="D137" s="50">
        <v>145527.2</v>
      </c>
      <c r="E137" s="50">
        <v>145527.2</v>
      </c>
    </row>
    <row r="138" spans="1:5" ht="30">
      <c r="A138" s="39"/>
      <c r="B138" s="12" t="s">
        <v>167</v>
      </c>
      <c r="C138" s="22">
        <v>2759.7</v>
      </c>
      <c r="D138" s="50">
        <v>2759.7</v>
      </c>
      <c r="E138" s="50">
        <v>2759.7</v>
      </c>
    </row>
    <row r="139" spans="1:5" ht="60">
      <c r="A139" s="39"/>
      <c r="B139" s="12" t="s">
        <v>168</v>
      </c>
      <c r="C139" s="13">
        <v>2.6</v>
      </c>
      <c r="D139" s="50">
        <v>2.6</v>
      </c>
      <c r="E139" s="50">
        <v>2.6</v>
      </c>
    </row>
    <row r="140" spans="1:5" ht="60">
      <c r="A140" s="39"/>
      <c r="B140" s="12" t="s">
        <v>169</v>
      </c>
      <c r="C140" s="22">
        <v>12829.000000000002</v>
      </c>
      <c r="D140" s="50">
        <v>0</v>
      </c>
      <c r="E140" s="50">
        <v>0</v>
      </c>
    </row>
    <row r="141" spans="1:5" ht="105">
      <c r="A141" s="39"/>
      <c r="B141" s="12" t="s">
        <v>170</v>
      </c>
      <c r="C141" s="22">
        <v>1482236.1</v>
      </c>
      <c r="D141" s="50">
        <v>1576303.5</v>
      </c>
      <c r="E141" s="50">
        <v>1679671.6</v>
      </c>
    </row>
    <row r="142" spans="1:5" ht="120">
      <c r="A142" s="39"/>
      <c r="B142" s="12" t="s">
        <v>192</v>
      </c>
      <c r="C142" s="22">
        <v>3386.2</v>
      </c>
      <c r="D142" s="50">
        <v>9950</v>
      </c>
      <c r="E142" s="50">
        <v>9950</v>
      </c>
    </row>
    <row r="143" spans="1:5" ht="90">
      <c r="A143" s="39"/>
      <c r="B143" s="12" t="s">
        <v>228</v>
      </c>
      <c r="C143" s="22">
        <v>549.2</v>
      </c>
      <c r="D143" s="50">
        <v>1374.9</v>
      </c>
      <c r="E143" s="50">
        <v>1423.3</v>
      </c>
    </row>
    <row r="144" spans="1:5" ht="28.5">
      <c r="A144" s="7" t="s">
        <v>171</v>
      </c>
      <c r="B144" s="8" t="s">
        <v>172</v>
      </c>
      <c r="C144" s="9">
        <f>SUM(C145:C151)</f>
        <v>1216008.4000000001</v>
      </c>
      <c r="D144" s="9">
        <f>SUM(D145:D151)</f>
        <v>633751.7000000001</v>
      </c>
      <c r="E144" s="9">
        <f>SUM(E145:E151)</f>
        <v>428464</v>
      </c>
    </row>
    <row r="145" spans="1:5" ht="45">
      <c r="A145" s="41" t="s">
        <v>173</v>
      </c>
      <c r="B145" s="12" t="s">
        <v>174</v>
      </c>
      <c r="C145" s="13">
        <v>5000</v>
      </c>
      <c r="D145" s="50">
        <v>0</v>
      </c>
      <c r="E145" s="50">
        <v>0</v>
      </c>
    </row>
    <row r="146" spans="1:5" ht="90">
      <c r="A146" s="41" t="s">
        <v>175</v>
      </c>
      <c r="B146" s="12" t="s">
        <v>176</v>
      </c>
      <c r="C146" s="13">
        <v>315417.1</v>
      </c>
      <c r="D146" s="50">
        <v>85053.1</v>
      </c>
      <c r="E146" s="50">
        <v>0</v>
      </c>
    </row>
    <row r="147" spans="1:5" ht="75">
      <c r="A147" s="41" t="s">
        <v>177</v>
      </c>
      <c r="B147" s="12" t="s">
        <v>178</v>
      </c>
      <c r="C147" s="13">
        <v>648353.9</v>
      </c>
      <c r="D147" s="50">
        <v>544942.3</v>
      </c>
      <c r="E147" s="50">
        <v>428464</v>
      </c>
    </row>
    <row r="148" spans="1:5" ht="45">
      <c r="A148" s="41" t="s">
        <v>200</v>
      </c>
      <c r="B148" s="12" t="s">
        <v>229</v>
      </c>
      <c r="C148" s="13">
        <v>157758</v>
      </c>
      <c r="D148" s="50">
        <v>0</v>
      </c>
      <c r="E148" s="50">
        <v>0</v>
      </c>
    </row>
    <row r="149" spans="1:5" ht="75">
      <c r="A149" s="41" t="s">
        <v>200</v>
      </c>
      <c r="B149" s="12" t="s">
        <v>193</v>
      </c>
      <c r="C149" s="13">
        <v>1227.6</v>
      </c>
      <c r="D149" s="50">
        <v>0</v>
      </c>
      <c r="E149" s="50">
        <v>0</v>
      </c>
    </row>
    <row r="150" spans="1:5" ht="15">
      <c r="A150" s="41" t="s">
        <v>205</v>
      </c>
      <c r="B150" s="12" t="s">
        <v>194</v>
      </c>
      <c r="C150" s="13">
        <v>36000</v>
      </c>
      <c r="D150" s="50">
        <v>0</v>
      </c>
      <c r="E150" s="50"/>
    </row>
    <row r="151" spans="1:5" ht="30">
      <c r="A151" s="41" t="s">
        <v>179</v>
      </c>
      <c r="B151" s="12" t="s">
        <v>180</v>
      </c>
      <c r="C151" s="13">
        <f>SUM(C153:C156)</f>
        <v>52251.799999999996</v>
      </c>
      <c r="D151" s="13">
        <f>SUM(D154:D156)</f>
        <v>3756.3</v>
      </c>
      <c r="E151" s="13">
        <f>SUM(E154:E156)</f>
        <v>0</v>
      </c>
    </row>
    <row r="152" spans="1:5" ht="15">
      <c r="A152" s="41"/>
      <c r="B152" s="12" t="s">
        <v>124</v>
      </c>
      <c r="C152" s="22"/>
      <c r="D152" s="50"/>
      <c r="E152" s="50"/>
    </row>
    <row r="153" spans="1:5" ht="15">
      <c r="A153" s="41"/>
      <c r="B153" s="12" t="s">
        <v>244</v>
      </c>
      <c r="C153" s="22">
        <v>25000</v>
      </c>
      <c r="D153" s="50"/>
      <c r="E153" s="50"/>
    </row>
    <row r="154" spans="1:5" ht="75">
      <c r="A154" s="6"/>
      <c r="B154" s="14" t="s">
        <v>181</v>
      </c>
      <c r="C154" s="13">
        <v>2591.2</v>
      </c>
      <c r="D154" s="50">
        <v>3756.3</v>
      </c>
      <c r="E154" s="50">
        <v>0</v>
      </c>
    </row>
    <row r="155" spans="1:5" ht="30">
      <c r="A155" s="41"/>
      <c r="B155" s="12" t="s">
        <v>182</v>
      </c>
      <c r="C155" s="45">
        <v>11426.5</v>
      </c>
      <c r="D155" s="50">
        <v>0</v>
      </c>
      <c r="E155" s="50">
        <v>0</v>
      </c>
    </row>
    <row r="156" spans="1:5" ht="60">
      <c r="A156" s="41"/>
      <c r="B156" s="21" t="s">
        <v>183</v>
      </c>
      <c r="C156" s="13">
        <v>13234.1</v>
      </c>
      <c r="D156" s="50">
        <v>0</v>
      </c>
      <c r="E156" s="50">
        <v>0</v>
      </c>
    </row>
    <row r="157" spans="1:5" s="47" customFormat="1" ht="14.25" customHeight="1">
      <c r="A157" s="10" t="s">
        <v>202</v>
      </c>
      <c r="B157" s="46" t="s">
        <v>201</v>
      </c>
      <c r="C157" s="9">
        <f>C158</f>
        <v>15000</v>
      </c>
      <c r="D157" s="9">
        <f>D158</f>
        <v>0</v>
      </c>
      <c r="E157" s="9">
        <f>E158</f>
        <v>0</v>
      </c>
    </row>
    <row r="158" spans="1:5" ht="22.5" customHeight="1">
      <c r="A158" s="39" t="s">
        <v>204</v>
      </c>
      <c r="B158" s="35" t="s">
        <v>203</v>
      </c>
      <c r="C158" s="45">
        <v>15000</v>
      </c>
      <c r="D158" s="50">
        <v>0</v>
      </c>
      <c r="E158" s="50">
        <v>0</v>
      </c>
    </row>
    <row r="159" ht="15">
      <c r="E159" s="53" t="s">
        <v>243</v>
      </c>
    </row>
  </sheetData>
  <sheetProtection/>
  <mergeCells count="13">
    <mergeCell ref="A12:A13"/>
    <mergeCell ref="B12:B13"/>
    <mergeCell ref="A6:E6"/>
    <mergeCell ref="A7:E7"/>
    <mergeCell ref="A8:E8"/>
    <mergeCell ref="D4:E4"/>
    <mergeCell ref="D9:E9"/>
    <mergeCell ref="D12:E12"/>
    <mergeCell ref="A1:E1"/>
    <mergeCell ref="A2:E2"/>
    <mergeCell ref="A3:E3"/>
    <mergeCell ref="A10:E10"/>
    <mergeCell ref="C12:C13"/>
  </mergeCells>
  <printOptions/>
  <pageMargins left="0.7874015748031497" right="0.07874015748031496" top="0.31496062992125984" bottom="0.03937007874015748" header="0.3937007874015748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Миронюк</dc:creator>
  <cp:keywords/>
  <dc:description/>
  <cp:lastModifiedBy>VolrjvaS</cp:lastModifiedBy>
  <cp:lastPrinted>2020-11-26T07:04:25Z</cp:lastPrinted>
  <dcterms:created xsi:type="dcterms:W3CDTF">2007-10-22T22:47:13Z</dcterms:created>
  <dcterms:modified xsi:type="dcterms:W3CDTF">2020-11-26T07:04:32Z</dcterms:modified>
  <cp:category/>
  <cp:version/>
  <cp:contentType/>
  <cp:contentStatus/>
</cp:coreProperties>
</file>