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Доходы 2021-2023" sheetId="1" r:id="rId1"/>
  </sheets>
  <definedNames>
    <definedName name="_xlnm.Print_Titles" localSheetId="0">'Доходы 2021-2023'!$12:$13</definedName>
  </definedNames>
  <calcPr fullCalcOnLoad="1"/>
</workbook>
</file>

<file path=xl/comments1.xml><?xml version="1.0" encoding="utf-8"?>
<comments xmlns="http://schemas.openxmlformats.org/spreadsheetml/2006/main">
  <authors>
    <author>Пользователь Windows</author>
  </authors>
  <commentList>
    <comment ref="C98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+45657,8 руб</t>
        </r>
      </text>
    </comment>
  </commentList>
</comments>
</file>

<file path=xl/sharedStrings.xml><?xml version="1.0" encoding="utf-8"?>
<sst xmlns="http://schemas.openxmlformats.org/spreadsheetml/2006/main" count="233" uniqueCount="226">
  <si>
    <t xml:space="preserve"> </t>
  </si>
  <si>
    <t>Код бюджетной классификации  РФ</t>
  </si>
  <si>
    <t>1 00 00000 00 0000 000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</si>
  <si>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</si>
  <si>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</si>
  <si>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</si>
  <si>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</si>
  <si>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</si>
  <si>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</si>
  <si>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1 06 00000 00 0000 000</t>
  </si>
  <si>
    <t>НАЛОГИ НА ИМУЩЕСТВО</t>
  </si>
  <si>
    <t>1 06 06000 00 0000 110</t>
  </si>
  <si>
    <t>Земельный налог</t>
  </si>
  <si>
    <t>1 08 00000 00 0000 000</t>
  </si>
  <si>
    <t>1 08 03000 01 0000 110</t>
  </si>
  <si>
    <t xml:space="preserve">Государственная пошлина по делам, рассматриваемым в судах общей юрисдикции, мировыми судьями 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</si>
  <si>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</si>
  <si>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</si>
  <si>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1 11 05024 04 0000 120</t>
  </si>
  <si>
    <t>1 12 00000 00 0000 000</t>
  </si>
  <si>
    <t>ПЛАТЕЖИ ПРИ ПОЛЬЗОВАНИИ ПРИРОДНЫМИ РЕСУРСАМИ</t>
  </si>
  <si>
    <t>1 13 00000 00 0000 000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</si>
  <si>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</si>
  <si>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</si>
  <si>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</si>
  <si>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</si>
  <si>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1 11 09044 04 0000 120</t>
  </si>
  <si>
    <t>1 08 07150 01 0000 110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</si>
  <si>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</si>
  <si>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1 06 01000 00 0000 110</t>
  </si>
  <si>
    <t>1 14 06012 04 0000 430</t>
  </si>
  <si>
    <t>ГОСУДАРСТВЕННАЯ ПОШЛИНА</t>
  </si>
  <si>
    <t xml:space="preserve">Государственная пошлина за выдачу разрешения на установку рекламной конструкции </t>
  </si>
  <si>
    <t>1 08 07173 01 0000 110</t>
  </si>
  <si>
    <t>1 11 09034 04 0000 120</t>
  </si>
  <si>
    <t>Доходы от эксплуатации и использования имущества автомобильных дорог, находящихся в собственности  городских округов</t>
  </si>
  <si>
    <t>Доходы, получаемые в виде арендной платы, а также средства от продажи права 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</si>
  <si>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</si>
  <si>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доходы от компенсации затрат бюджетов городских округов</t>
  </si>
  <si>
    <t>1 11 05012 04 0000 120</t>
  </si>
  <si>
    <t>1 14 02043 04 0000 410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</si>
  <si>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</si>
  <si>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1 13 02994 04 0000 130</t>
  </si>
  <si>
    <t>Наименование показателя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</si>
  <si>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</si>
  <si>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</si>
  <si>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</si>
  <si>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</si>
  <si>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1 05 02000 02 0000 110</t>
  </si>
  <si>
    <t>1 05 03000 01 0000 110</t>
  </si>
  <si>
    <t>ДОХОДЫ ОТ ОКАЗАНИЯ ПЛАТНЫХ УСЛУГ (РАБОТ) И КОМПЕНСАЦИИ ЗАТРАТ ГОСУДАРСТВА</t>
  </si>
  <si>
    <t>1 13 01994 04 0000 130</t>
  </si>
  <si>
    <t>Государственная пошлина за выдачу органом местного самоуправления городского округа специального 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</si>
  <si>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Плата за сбросы загрязняющих веществ в водные объекты</t>
  </si>
  <si>
    <t>Прочие доходы от оказания платных услуг (работ) получателями средств бюджетов городских округов</t>
  </si>
  <si>
    <t>1 03 00000 00 0000 000</t>
  </si>
  <si>
    <t>НАЛОГИ НА ТОВАРЫ (РАБОТЫ, УСЛУГИ), РЕАЛИЗУЕМЫЕ НА ТЕРРИТОРИИ РФ</t>
  </si>
  <si>
    <t>1 05 04000 02 0000 110</t>
  </si>
  <si>
    <t>Налог, взимаемый в связи с применением патентной системы налогообложения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</si>
  <si>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</si>
  <si>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</si>
  <si>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</si>
  <si>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</si>
  <si>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</si>
  <si>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</si>
  <si>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</si>
  <si>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</si>
  <si>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1 12 01041 01 0000 120</t>
  </si>
  <si>
    <t xml:space="preserve">Плата за размещение отходов производства </t>
  </si>
  <si>
    <t>1 11 05074 04 0000 120</t>
  </si>
  <si>
    <t>1 05 01000 00 0000 110</t>
  </si>
  <si>
    <t>Налог, взимаемый в связи с применением упрощенной системы налогообложения</t>
  </si>
  <si>
    <t>Доходы от сдачи в аренду имущества, составляющего казну городских округов (за исключением земельных участков)</t>
  </si>
  <si>
    <t>НАЛОГОВЫЕ И НЕНАЛОГОВЫЕ ДОХОДЫ</t>
  </si>
  <si>
    <t>1 12 01042 01 0000 120</t>
  </si>
  <si>
    <t>Плата за размещение твёрдых коммунальных отходов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</si>
  <si>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</si>
  <si>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</si>
  <si>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</si>
  <si>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продажи квартир, находящихся в собственности городских округов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</si>
  <si>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</si>
  <si>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</si>
  <si>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1 16 10123 01 0041 140</t>
  </si>
  <si>
    <t>1 16 10129 01 0000 140</t>
  </si>
  <si>
    <t>2 00 00000 00 0000 000</t>
  </si>
  <si>
    <t>БЕЗВОЗМЕЗДНЫЕ ПОСТУПЛЕНИЯ</t>
  </si>
  <si>
    <t>2 02 20000 00 0000 150</t>
  </si>
  <si>
    <t>Субсидии бюджетам бюджетной системы Российской Федерации  (межбюджетные субсидии)</t>
  </si>
  <si>
    <t>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</si>
  <si>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</si>
  <si>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2 02 25021 04 0000 150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</si>
  <si>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</si>
  <si>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2 02 25467 04 0000 150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</si>
  <si>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</si>
  <si>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2 02 25497 04 0000 150</t>
  </si>
  <si>
    <t>Субсидии бюджетам городских округов на реализацию мероприятий по обеспечению жильём молодых семей</t>
  </si>
  <si>
    <t>2 02 25520 04 0000 150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</si>
  <si>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</si>
  <si>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2 02 25555 04 0000 150</t>
  </si>
  <si>
    <t>Субсидии бюджетам городских округов на реализацию программ формирования современной городской среды</t>
  </si>
  <si>
    <t>2 02 29998 04 0000 150</t>
  </si>
  <si>
    <t>Субсидии бюджетам городских округов на финансовое обеспечение отдельных полномочий</t>
  </si>
  <si>
    <t>2 02 29999 04 0000 150</t>
  </si>
  <si>
    <t>Прочие субсидии бюджетам городских округов</t>
  </si>
  <si>
    <t>в том числе:</t>
  </si>
  <si>
    <t xml:space="preserve"> на осуществление дорожной деятельности в отношении автомобильных дорог местного значения и сооружений на них</t>
  </si>
  <si>
    <t xml:space="preserve">на софинансирование расходов на частичную оплату стоимости путевок для детей работающих граждан в организации отдыха и оздоровления детей в каникулярное время </t>
  </si>
  <si>
    <t>на обеспечение двухразовым питанием детей с ограниченными возможностями здоровья обучающихся в муниципальных общеобразовательных организациях</t>
  </si>
  <si>
    <t>на софинансирование расходов, связанных с развитием аппратно-программного комплекса "Безопасный город"</t>
  </si>
  <si>
    <t>на оснащение объектов спортивной инфраструктуры спортивно-технологическим оборудованием</t>
  </si>
  <si>
    <t>на софинансирование мероприятия "Оборудование контейнерных площадок для сбора твёрдых коммунальных отходов"</t>
  </si>
  <si>
    <t>на софинансирование мероприятий, направленных на модернизацию коммунальной инфраструктуры</t>
  </si>
  <si>
    <t>региональная поддержка и развитие субъектов малого и среднего предпринимательства, включая крестьянские (фермерские) хозяйства</t>
  </si>
  <si>
    <t>на оказание поддержки, связанной с организацией транспортного обслуживания населения</t>
  </si>
  <si>
    <t>на софинансирование разработки проектно-сметной документации для строительства внутрипоселковых газораспределительных сетей</t>
  </si>
  <si>
    <t>проведение мероприятий по противопожарной и антитеррористической защищенности муниципальных образовательных организаций</t>
  </si>
  <si>
    <t>2 02 30000 00 0000 150</t>
  </si>
  <si>
    <t>Субвенции бюджетам бюджетной системы Российской Федерации</t>
  </si>
  <si>
    <t>2 02 30027 04 0000 150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</si>
  <si>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</si>
  <si>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</si>
  <si>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</si>
  <si>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2 02 35082 04 0000 150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</si>
  <si>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</si>
  <si>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</si>
  <si>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2 02 39999 04 0000 150</t>
  </si>
  <si>
    <t>Прочие субвенции бюджетам городских округов</t>
  </si>
  <si>
    <t>на реализацию Закона Амурской области "О порядке формирования и деятельности административных комиссий в Амурской области"</t>
  </si>
  <si>
    <t>на реализацию Закона Амурской области "О комиссиях по делам несовершеннолетних и защите их прав"</t>
  </si>
  <si>
    <t>на реализацию Закона Амурской области "О дополнительных гарантиях по социальной поддержке детей-сирот и детей, оставшихся без попечения родителей"</t>
  </si>
  <si>
    <t>на обеспечение государственных полномочий по организации и осуществлению деятельности по опеке и попечительству в отношении несовершеннолетних лиц</t>
  </si>
  <si>
    <t xml:space="preserve">на обеспечение государственных полномочий по организации и осуществлению деятельности по опеке и попечительству в отношении совершеннолетних лиц, признанных судом недееспособными вследствие злоупотребления спиртными напитками и наркотическими средствами </t>
  </si>
  <si>
    <t>на реализацию Закона Амурской области "О единовременной денежной выплате при передаче ребенка на воспитание в семью"</t>
  </si>
  <si>
    <t>на компенсацию теплоснабжающим организациям выпадающих доходов, возникающих в результате установления льготных тарифов для населения Амурской области</t>
  </si>
  <si>
    <t>на осуществление государственных полномочий по постановке на учёт и учёту граждан, имеющих право на получение жилищных субсидий на приобретение или строительство жилых помещений</t>
  </si>
  <si>
    <t>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</si>
  <si>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2 02 40000 00 0000 150</t>
  </si>
  <si>
    <t>Иные межбюджетные трансферты</t>
  </si>
  <si>
    <t>2 02 45505 04 0000 150</t>
  </si>
  <si>
    <t>Межбюджетные трансферты, передаваемые бюджетам муниципальных районов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</si>
  <si>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2 02 45393 04 0000 150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</si>
  <si>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</si>
  <si>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</si>
  <si>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на финансовое обеспечение государственных полномочий по проведению текущего и (или) капитального ремонта жилых помещений, расположенных на территории области и принадлежащих на праве собственности детям-сиротам и детям, оставшимся без попечения родителей</t>
  </si>
  <si>
    <t>2 02 35303 04 0000 150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</si>
  <si>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</si>
  <si>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</si>
  <si>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</si>
  <si>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Прочие неналоговые доходы бюджетов городских округов</t>
  </si>
  <si>
    <t xml:space="preserve">2 02 35304 04 0000 150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</si>
  <si>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</si>
  <si>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2 02 00000 00 0000 000</t>
  </si>
  <si>
    <t>БЕЗВОЗМЕЗДНЫЕ ПОСТУПЛЕНИЯ ОТ ДРУГИХ БЮДЖЕТОВ БЮДЖЕТНОЙ СИСТЕМЫ РОССИЙСКОЙ ФЕДЕРАЦИИ</t>
  </si>
  <si>
    <t>к решению Благовещенской</t>
  </si>
  <si>
    <t>городской Думы</t>
  </si>
  <si>
    <t>Плановый период</t>
  </si>
  <si>
    <t>2022 год</t>
  </si>
  <si>
    <t>Распределение доходов городского бюджета по кодам классификации доходов на 2021 год и плановый период 2022 и 2023 годов</t>
  </si>
  <si>
    <t>2023 год</t>
  </si>
  <si>
    <t>1 03 02230 01 0000 110</t>
  </si>
  <si>
    <t>1 03 02240 01 0000 110</t>
  </si>
  <si>
    <t>1 03 02250 01 0000 110</t>
  </si>
  <si>
    <t>1 03 02260 01 0000 110</t>
  </si>
  <si>
    <t xml:space="preserve">1 16 010000 00 0000 000 </t>
  </si>
  <si>
    <t>1 16 02020 02 0000 100</t>
  </si>
  <si>
    <t>1 16 07090 04 0000 100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</si>
  <si>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</si>
  <si>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1 16 10032 04 0000 100</t>
  </si>
  <si>
    <t>1 16 11030 01 0000 000</t>
  </si>
  <si>
    <t>1 16 11050 01 0000 000</t>
  </si>
  <si>
    <t> 1 16 01330 00 0000 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</si>
  <si>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 в области производства и оборота этилового спирта, алкогольной и спиртосодержащей продукции</t>
  </si>
  <si>
    <t>1 17 05040 04 0000 180</t>
  </si>
  <si>
    <t>План на 2021 год</t>
  </si>
  <si>
    <t>Всего доходов</t>
  </si>
  <si>
    <t xml:space="preserve">на мероприятия по разработке проектно-сметной документации для перевода объектов жилищно-коммунальной инфраструктуры на потребление природного газа </t>
  </si>
  <si>
    <t>тыс.руб.</t>
  </si>
  <si>
    <t>Налог на имущество физических лиц</t>
  </si>
  <si>
    <t>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</si>
  <si>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на поддержку административного центра Амурской области</t>
  </si>
  <si>
    <t>на создание условий для осуществления присмотра и ухода за детьми в возрасте от 1,5 до 3 лет.</t>
  </si>
  <si>
    <t>на финансовое обеспечение предоставления гражданам, стоящим на учете, мер социальной поддержки в виде единовременной денежной выплаты для улучшения жилищных условий, приобретения земельного участка для индивидуального жилищного строительства.</t>
  </si>
  <si>
    <t>на обустройство автомобильных дорог и обеспечение условий для безопасного дорожного движения</t>
  </si>
  <si>
    <t>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(в части выплаты разницы в районных коэффициентах и финансового обеспечения затрат муниципального образования по организации осуществления государственного полномочия)</t>
  </si>
  <si>
    <t>на организацию бесплатного горячего питания обучающихся, получающих начальное общее образование в муниципальных образовательных организациях (в части финансового обеспечения материальных средств для осуществления государственного полномочия)</t>
  </si>
  <si>
    <t>1 14 01040 04 0000 410</t>
  </si>
  <si>
    <t>от 10.12.2020 № 19/130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</si>
  <si>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</si>
  <si>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</si>
  <si>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1 16 01074 01 0000 140</t>
  </si>
  <si>
    <t>1 16 01084 01 0000 140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</si>
  <si>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</si>
  <si>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2 02 25228 04 0000 150</t>
  </si>
  <si>
    <t>на финансирование непредвиденных расходов и обязательств за счет резервного фонда Правительства Амурской области</t>
  </si>
  <si>
    <t>на финансовое обеспечение государственный полномочий по компенсации выпадающих доходов теплоснабжающим организациям, осуществляющих производство тепловой энергии в режиме комбинированной выработки электрической и тепловой энергии, возникающих в результате реализации тепловой энергии по льготным тарифам</t>
  </si>
  <si>
    <t>2 02 45454 04 0000 150</t>
  </si>
  <si>
    <t>Создание модельных муниципальных библиотек</t>
  </si>
  <si>
    <t xml:space="preserve">2 02 25519 04 0000 150 </t>
  </si>
  <si>
    <t>"Приложение № 4</t>
  </si>
  <si>
    <t>2 02 25306 04 0000 150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</si>
  <si>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</si>
  <si>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Государственная поддержка отрасли культуры (оснащение музыкальными инструментами детских школ искусств и училищ)</t>
  </si>
  <si>
    <t>Субсидии бюджетам городских округов на софинансирование мероприятий, направленных на строительство и реконструкцию (модернизацию) объектов питьевого водоснабжения</t>
  </si>
  <si>
    <t xml:space="preserve">Субсидии бюджетам городских округов на мероприятия по разработке проектно-сметной документации для перевода объектов жилищно-коммунальной инфраструктуры на потребление природного газа </t>
  </si>
  <si>
    <t>Субсидии бюджетам городских округов на софинансирование разработки проектно-сметной документации для строительства внутрипоселковых газораспределительных сетей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</si>
  <si>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</si>
  <si>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Субсидии бюджетам городских округов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</si>
  <si>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 xml:space="preserve"> 202 25243 00 0000 150</t>
  </si>
  <si>
    <t>2 02 20077 00 0000 150</t>
  </si>
  <si>
    <t>Субсидии бюджетам городских округов на разработку проектно-сметной документации для строительства и реконструкции (модернизации) объектов питьевого водоснабжения</t>
  </si>
  <si>
    <t>2 02 20302 00 0000 150</t>
  </si>
  <si>
    <t>Субсидии   на обеспечение мероприятий по переселению граждан из аварийного жилищного фонда</t>
  </si>
  <si>
    <t>на мероприятия по модернизации систем общего образования</t>
  </si>
  <si>
    <t>на финансовое обеспечение расходов, связанных с созданием и содержанием дорожного патруля</t>
  </si>
  <si>
    <t>2 02 35469 04 0000 150</t>
  </si>
  <si>
    <t>Субвенции бюджетам городских округов на проведение Всероссийской переписи населения 2020 года</t>
  </si>
  <si>
    <t xml:space="preserve">финансовое обеспечение государственных полномочий Амурской области по организации проведения мероприятий по регулированию численности безнадзорных животных     </t>
  </si>
  <si>
    <t>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(в части расходов на организацию осуществления полномочий)</t>
  </si>
  <si>
    <r>
      <t>Административные штрафы за административные правонарушения, посягающие на общественный порядок и общественную безопасность,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налагаемые мировыми судьями, комиссиями по делам несовершеннолетних и защите их прав </t>
    </r>
  </si>
  <si>
    <t>Приложение № 3</t>
  </si>
  <si>
    <t>2 02 20299 04 0000 150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</si>
  <si>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</si>
  <si>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2 02 49999 04 0000 150</t>
  </si>
  <si>
    <t>Прочие межбюджетные трансферта</t>
  </si>
  <si>
    <t xml:space="preserve"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округа, за счет средств областного бюджета                     </t>
  </si>
  <si>
    <t>от 29.04.2021 № 24/33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</si>
</sst>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"/>
    <numFmt numFmtId="182" formatCode="?"/>
    <numFmt numFmtId="183" formatCode="0.000"/>
    <numFmt numFmtId="184" formatCode="#,##0.000"/>
    <numFmt numFmtId="185" formatCode="#,##0.00_ ;[Red]\-#,##0.0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_-* #,##0.0_р_._-;\-* #,##0.0_р_._-;_-* &quot;-&quot;??_р_._-;_-@_-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" fontId="5" fillId="0" borderId="0" xfId="54" applyNumberFormat="1" applyFont="1" applyFill="1" applyAlignment="1">
      <alignment horizontal="right" wrapText="1"/>
      <protection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left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/>
    </xf>
    <xf numFmtId="4" fontId="6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vertical="center" wrapText="1"/>
    </xf>
    <xf numFmtId="4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Border="1" applyAlignment="1">
      <alignment/>
    </xf>
    <xf numFmtId="4" fontId="5" fillId="0" borderId="0" xfId="54" applyNumberFormat="1" applyFont="1" applyFill="1" applyAlignment="1">
      <alignment wrapText="1"/>
      <protection/>
    </xf>
    <xf numFmtId="180" fontId="5" fillId="0" borderId="0" xfId="0" applyNumberFormat="1" applyFont="1" applyFill="1" applyAlignment="1">
      <alignment horizontal="right" vertical="center"/>
    </xf>
    <xf numFmtId="180" fontId="5" fillId="0" borderId="0" xfId="0" applyNumberFormat="1" applyFont="1" applyFill="1" applyAlignment="1">
      <alignment horizontal="right"/>
    </xf>
    <xf numFmtId="4" fontId="7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vertical="center" wrapText="1"/>
    </xf>
    <xf numFmtId="4" fontId="11" fillId="0" borderId="10" xfId="0" applyNumberFormat="1" applyFont="1" applyFill="1" applyBorder="1" applyAlignment="1" applyProtection="1">
      <alignment horizontal="left" vertical="center" wrapText="1"/>
      <protection/>
    </xf>
    <xf numFmtId="180" fontId="5" fillId="0" borderId="10" xfId="0" applyNumberFormat="1" applyFont="1" applyFill="1" applyBorder="1" applyAlignment="1">
      <alignment horizontal="right" vertical="center"/>
    </xf>
    <xf numFmtId="4" fontId="5" fillId="0" borderId="0" xfId="54" applyNumberFormat="1" applyFont="1" applyFill="1" applyAlignment="1">
      <alignment horizontal="center" wrapText="1"/>
      <protection/>
    </xf>
    <xf numFmtId="4" fontId="5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13" fillId="0" borderId="11" xfId="54" applyNumberFormat="1" applyFont="1" applyFill="1" applyBorder="1" applyAlignment="1">
      <alignment horizontal="center" vertical="center" wrapText="1"/>
      <protection/>
    </xf>
    <xf numFmtId="4" fontId="13" fillId="0" borderId="11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0" xfId="54" applyNumberFormat="1" applyFont="1" applyFill="1" applyAlignment="1">
      <alignment horizontal="right" wrapText="1"/>
      <protection/>
    </xf>
    <xf numFmtId="4" fontId="4" fillId="0" borderId="0" xfId="0" applyNumberFormat="1" applyFont="1" applyFill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Fill="1" applyAlignment="1">
      <alignment horizontal="righ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1"/>
  <sheetViews>
    <sheetView tabSelected="1" zoomScale="85" zoomScaleNormal="85" zoomScalePageLayoutView="0" workbookViewId="0" topLeftCell="A1">
      <selection activeCell="J18" sqref="J18"/>
    </sheetView>
  </sheetViews>
  <sheetFormatPr defaultColWidth="9.00390625" defaultRowHeight="12.75"/>
  <cols>
    <col min="1" max="1" width="20.625" style="35" customWidth="1"/>
    <col min="2" max="2" width="59.625" style="14" customWidth="1"/>
    <col min="3" max="3" width="13.125" style="5" customWidth="1"/>
    <col min="4" max="4" width="13.25390625" style="5" customWidth="1"/>
    <col min="5" max="5" width="12.75390625" style="5" customWidth="1"/>
    <col min="6" max="16384" width="9.125" style="2" customWidth="1"/>
  </cols>
  <sheetData>
    <row r="1" spans="3:5" ht="15">
      <c r="C1" s="2"/>
      <c r="E1" s="17" t="s">
        <v>219</v>
      </c>
    </row>
    <row r="2" spans="3:5" ht="15">
      <c r="C2" s="2"/>
      <c r="E2" s="17" t="s">
        <v>153</v>
      </c>
    </row>
    <row r="3" spans="3:5" ht="15">
      <c r="C3" s="2"/>
      <c r="E3" s="17" t="s">
        <v>154</v>
      </c>
    </row>
    <row r="4" spans="4:5" ht="15">
      <c r="D4" s="49" t="s">
        <v>225</v>
      </c>
      <c r="E4" s="49"/>
    </row>
    <row r="5" spans="1:5" ht="15">
      <c r="A5" s="34"/>
      <c r="B5" s="16"/>
      <c r="C5" s="16"/>
      <c r="D5" s="44" t="s">
        <v>198</v>
      </c>
      <c r="E5" s="44"/>
    </row>
    <row r="6" spans="1:5" ht="15">
      <c r="A6" s="34"/>
      <c r="B6" s="16"/>
      <c r="C6" s="16"/>
      <c r="D6" s="44" t="s">
        <v>153</v>
      </c>
      <c r="E6" s="44"/>
    </row>
    <row r="7" spans="1:5" ht="15">
      <c r="A7" s="34"/>
      <c r="B7" s="16"/>
      <c r="C7" s="16"/>
      <c r="D7" s="44" t="s">
        <v>154</v>
      </c>
      <c r="E7" s="44"/>
    </row>
    <row r="8" spans="1:5" ht="15">
      <c r="A8" s="34"/>
      <c r="B8" s="16"/>
      <c r="C8" s="16"/>
      <c r="D8" s="44" t="s">
        <v>186</v>
      </c>
      <c r="E8" s="44"/>
    </row>
    <row r="9" spans="1:5" ht="15">
      <c r="A9" s="34"/>
      <c r="B9" s="1"/>
      <c r="C9" s="1"/>
      <c r="D9" s="1"/>
      <c r="E9" s="1"/>
    </row>
    <row r="10" spans="1:5" ht="15.75">
      <c r="A10" s="45" t="s">
        <v>157</v>
      </c>
      <c r="B10" s="45"/>
      <c r="C10" s="45"/>
      <c r="D10" s="45"/>
      <c r="E10" s="45"/>
    </row>
    <row r="11" spans="1:5" ht="15">
      <c r="A11" s="36" t="s">
        <v>0</v>
      </c>
      <c r="B11" s="3"/>
      <c r="C11" s="4"/>
      <c r="D11" s="4"/>
      <c r="E11" s="18" t="s">
        <v>176</v>
      </c>
    </row>
    <row r="12" spans="1:5" ht="15">
      <c r="A12" s="47" t="s">
        <v>1</v>
      </c>
      <c r="B12" s="48" t="s">
        <v>43</v>
      </c>
      <c r="C12" s="46" t="s">
        <v>173</v>
      </c>
      <c r="D12" s="46" t="s">
        <v>155</v>
      </c>
      <c r="E12" s="46"/>
    </row>
    <row r="13" spans="1:5" ht="15">
      <c r="A13" s="47"/>
      <c r="B13" s="48"/>
      <c r="C13" s="46"/>
      <c r="D13" s="6" t="s">
        <v>156</v>
      </c>
      <c r="E13" s="6" t="s">
        <v>158</v>
      </c>
    </row>
    <row r="14" spans="1:5" s="10" customFormat="1" ht="14.25">
      <c r="A14" s="7"/>
      <c r="B14" s="8" t="s">
        <v>174</v>
      </c>
      <c r="C14" s="9">
        <f>C15+C69</f>
        <v>11352367.9</v>
      </c>
      <c r="D14" s="9">
        <f>D15+D69</f>
        <v>8949911.7</v>
      </c>
      <c r="E14" s="9">
        <f>E15+E69</f>
        <v>9799782.2</v>
      </c>
    </row>
    <row r="15" spans="1:5" ht="15">
      <c r="A15" s="29" t="s">
        <v>2</v>
      </c>
      <c r="B15" s="11" t="s">
        <v>73</v>
      </c>
      <c r="C15" s="9">
        <f>C16+C17+C22+C27+C30+C34+C42+C47+C50+C56+C68</f>
        <v>3437777.9999999995</v>
      </c>
      <c r="D15" s="9">
        <f>D16+D17+D22+D27+D30+D34+D42+D47+D50+D56+D68</f>
        <v>3516462.3</v>
      </c>
      <c r="E15" s="9">
        <f>E16+E17+E22+E27+E30+E34+E42+E47+E50+E56+E68</f>
        <v>3693483.8</v>
      </c>
    </row>
    <row r="16" spans="1:5" ht="15">
      <c r="A16" s="29" t="s">
        <v>3</v>
      </c>
      <c r="B16" s="8" t="s">
        <v>4</v>
      </c>
      <c r="C16" s="9">
        <v>1574584</v>
      </c>
      <c r="D16" s="9">
        <v>1704094</v>
      </c>
      <c r="E16" s="9">
        <v>1837969</v>
      </c>
    </row>
    <row r="17" spans="1:5" ht="28.5">
      <c r="A17" s="29" t="s">
        <v>55</v>
      </c>
      <c r="B17" s="11" t="s">
        <v>56</v>
      </c>
      <c r="C17" s="9">
        <v>14335</v>
      </c>
      <c r="D17" s="9">
        <v>17296</v>
      </c>
      <c r="E17" s="9">
        <v>17296</v>
      </c>
    </row>
    <row r="18" spans="1:5" ht="60">
      <c r="A18" s="30" t="s">
        <v>159</v>
      </c>
      <c r="B18" s="13" t="s">
        <v>59</v>
      </c>
      <c r="C18" s="6">
        <v>6278.7</v>
      </c>
      <c r="D18" s="6">
        <v>7575.6</v>
      </c>
      <c r="E18" s="6">
        <v>7575.6</v>
      </c>
    </row>
    <row r="19" spans="1:5" ht="90">
      <c r="A19" s="30" t="s">
        <v>160</v>
      </c>
      <c r="B19" s="13" t="s">
        <v>62</v>
      </c>
      <c r="C19" s="6">
        <v>57.4</v>
      </c>
      <c r="D19" s="6">
        <v>69.2</v>
      </c>
      <c r="E19" s="6">
        <v>69.2</v>
      </c>
    </row>
    <row r="20" spans="1:5" ht="75">
      <c r="A20" s="30" t="s">
        <v>161</v>
      </c>
      <c r="B20" s="13" t="s">
        <v>60</v>
      </c>
      <c r="C20" s="6">
        <v>9203</v>
      </c>
      <c r="D20" s="6">
        <v>11104</v>
      </c>
      <c r="E20" s="6">
        <v>11104</v>
      </c>
    </row>
    <row r="21" spans="1:5" ht="75">
      <c r="A21" s="30" t="s">
        <v>162</v>
      </c>
      <c r="B21" s="13" t="s">
        <v>61</v>
      </c>
      <c r="C21" s="6">
        <v>-1204.1</v>
      </c>
      <c r="D21" s="6">
        <v>-1452.8</v>
      </c>
      <c r="E21" s="6">
        <v>-1452.8</v>
      </c>
    </row>
    <row r="22" spans="1:5" ht="15">
      <c r="A22" s="29" t="s">
        <v>5</v>
      </c>
      <c r="B22" s="11" t="s">
        <v>6</v>
      </c>
      <c r="C22" s="9">
        <f>SUM(C23:C26)</f>
        <v>396437</v>
      </c>
      <c r="D22" s="9">
        <f>SUM(D23:D26)</f>
        <v>411681</v>
      </c>
      <c r="E22" s="9">
        <f>SUM(E23:E26)</f>
        <v>419070</v>
      </c>
    </row>
    <row r="23" spans="1:5" ht="30">
      <c r="A23" s="30" t="s">
        <v>70</v>
      </c>
      <c r="B23" s="13" t="s">
        <v>71</v>
      </c>
      <c r="C23" s="6">
        <v>316311</v>
      </c>
      <c r="D23" s="6">
        <v>382038</v>
      </c>
      <c r="E23" s="6">
        <v>389427</v>
      </c>
    </row>
    <row r="24" spans="1:5" ht="30">
      <c r="A24" s="30" t="s">
        <v>48</v>
      </c>
      <c r="B24" s="13" t="s">
        <v>7</v>
      </c>
      <c r="C24" s="6">
        <v>55286</v>
      </c>
      <c r="D24" s="6">
        <v>0</v>
      </c>
      <c r="E24" s="6">
        <v>0</v>
      </c>
    </row>
    <row r="25" spans="1:5" s="14" customFormat="1" ht="15">
      <c r="A25" s="30" t="s">
        <v>49</v>
      </c>
      <c r="B25" s="13" t="s">
        <v>8</v>
      </c>
      <c r="C25" s="6">
        <v>5238</v>
      </c>
      <c r="D25" s="6">
        <v>6251</v>
      </c>
      <c r="E25" s="6">
        <v>6251</v>
      </c>
    </row>
    <row r="26" spans="1:5" ht="30">
      <c r="A26" s="30" t="s">
        <v>57</v>
      </c>
      <c r="B26" s="13" t="s">
        <v>58</v>
      </c>
      <c r="C26" s="6">
        <v>19602</v>
      </c>
      <c r="D26" s="6">
        <v>23392</v>
      </c>
      <c r="E26" s="6">
        <v>23392</v>
      </c>
    </row>
    <row r="27" spans="1:5" ht="15">
      <c r="A27" s="29" t="s">
        <v>9</v>
      </c>
      <c r="B27" s="8" t="s">
        <v>10</v>
      </c>
      <c r="C27" s="9">
        <f>SUM(C29+C28)</f>
        <v>780548</v>
      </c>
      <c r="D27" s="9">
        <f>SUM(D29+D28)</f>
        <v>912798</v>
      </c>
      <c r="E27" s="9">
        <f>SUM(E29+E28)</f>
        <v>943135</v>
      </c>
    </row>
    <row r="28" spans="1:5" ht="15">
      <c r="A28" s="30" t="s">
        <v>29</v>
      </c>
      <c r="B28" s="13" t="s">
        <v>177</v>
      </c>
      <c r="C28" s="6">
        <v>433817</v>
      </c>
      <c r="D28" s="6">
        <v>558867</v>
      </c>
      <c r="E28" s="6">
        <v>590734</v>
      </c>
    </row>
    <row r="29" spans="1:5" ht="15">
      <c r="A29" s="30" t="s">
        <v>11</v>
      </c>
      <c r="B29" s="13" t="s">
        <v>12</v>
      </c>
      <c r="C29" s="6">
        <v>346731</v>
      </c>
      <c r="D29" s="6">
        <v>353931</v>
      </c>
      <c r="E29" s="6">
        <v>352401</v>
      </c>
    </row>
    <row r="30" spans="1:5" ht="15">
      <c r="A30" s="29" t="s">
        <v>13</v>
      </c>
      <c r="B30" s="11" t="s">
        <v>31</v>
      </c>
      <c r="C30" s="9">
        <f>SUM(C31:C33)</f>
        <v>57426.8</v>
      </c>
      <c r="D30" s="9">
        <f>SUM(D31:D33)</f>
        <v>60149.8</v>
      </c>
      <c r="E30" s="9">
        <f>SUM(E31:E33)</f>
        <v>62723.8</v>
      </c>
    </row>
    <row r="31" spans="1:5" ht="30">
      <c r="A31" s="30" t="s">
        <v>14</v>
      </c>
      <c r="B31" s="12" t="s">
        <v>15</v>
      </c>
      <c r="C31" s="6">
        <v>56826</v>
      </c>
      <c r="D31" s="23">
        <v>59549</v>
      </c>
      <c r="E31" s="23">
        <v>62123</v>
      </c>
    </row>
    <row r="32" spans="1:5" ht="30">
      <c r="A32" s="30" t="s">
        <v>27</v>
      </c>
      <c r="B32" s="12" t="s">
        <v>32</v>
      </c>
      <c r="C32" s="6">
        <v>300</v>
      </c>
      <c r="D32" s="23">
        <v>300</v>
      </c>
      <c r="E32" s="23">
        <v>300</v>
      </c>
    </row>
    <row r="33" spans="1:5" ht="90">
      <c r="A33" s="30" t="s">
        <v>33</v>
      </c>
      <c r="B33" s="12" t="s">
        <v>52</v>
      </c>
      <c r="C33" s="6">
        <v>300.8</v>
      </c>
      <c r="D33" s="23">
        <v>300.8</v>
      </c>
      <c r="E33" s="23">
        <v>300.8</v>
      </c>
    </row>
    <row r="34" spans="1:5" ht="42.75">
      <c r="A34" s="29" t="s">
        <v>16</v>
      </c>
      <c r="B34" s="11" t="s">
        <v>17</v>
      </c>
      <c r="C34" s="9">
        <f>SUM(C35:C41)</f>
        <v>313542.00000000006</v>
      </c>
      <c r="D34" s="9">
        <f>SUM(D35:D41)</f>
        <v>312965.50000000006</v>
      </c>
      <c r="E34" s="9">
        <f>SUM(E35:E41)</f>
        <v>318361.50000000006</v>
      </c>
    </row>
    <row r="35" spans="1:5" ht="75">
      <c r="A35" s="30" t="s">
        <v>39</v>
      </c>
      <c r="B35" s="13" t="s">
        <v>41</v>
      </c>
      <c r="C35" s="6">
        <v>108582</v>
      </c>
      <c r="D35" s="23">
        <v>107800</v>
      </c>
      <c r="E35" s="23">
        <v>107800</v>
      </c>
    </row>
    <row r="36" spans="1:5" ht="75">
      <c r="A36" s="30" t="s">
        <v>18</v>
      </c>
      <c r="B36" s="13" t="s">
        <v>36</v>
      </c>
      <c r="C36" s="6">
        <v>18395</v>
      </c>
      <c r="D36" s="23">
        <v>18000</v>
      </c>
      <c r="E36" s="23">
        <v>18000</v>
      </c>
    </row>
    <row r="37" spans="1:5" ht="75">
      <c r="A37" s="30" t="s">
        <v>63</v>
      </c>
      <c r="B37" s="13" t="s">
        <v>64</v>
      </c>
      <c r="C37" s="6">
        <f>516+308.4</f>
        <v>824.4</v>
      </c>
      <c r="D37" s="23">
        <f>516+308.4</f>
        <v>824.4</v>
      </c>
      <c r="E37" s="23">
        <f>516+308.4</f>
        <v>824.4</v>
      </c>
    </row>
    <row r="38" spans="1:5" ht="45">
      <c r="A38" s="30" t="s">
        <v>69</v>
      </c>
      <c r="B38" s="12" t="s">
        <v>72</v>
      </c>
      <c r="C38" s="6">
        <v>151881</v>
      </c>
      <c r="D38" s="23">
        <v>157981</v>
      </c>
      <c r="E38" s="23">
        <v>163800</v>
      </c>
    </row>
    <row r="39" spans="1:5" ht="60">
      <c r="A39" s="30" t="s">
        <v>77</v>
      </c>
      <c r="B39" s="13" t="s">
        <v>78</v>
      </c>
      <c r="C39" s="6">
        <v>7459.5</v>
      </c>
      <c r="D39" s="23">
        <v>2660</v>
      </c>
      <c r="E39" s="23">
        <v>2937</v>
      </c>
    </row>
    <row r="40" spans="1:5" ht="45">
      <c r="A40" s="30" t="s">
        <v>34</v>
      </c>
      <c r="B40" s="13" t="s">
        <v>35</v>
      </c>
      <c r="C40" s="6">
        <v>369.9</v>
      </c>
      <c r="D40" s="23">
        <v>369.9</v>
      </c>
      <c r="E40" s="23">
        <v>369.9</v>
      </c>
    </row>
    <row r="41" spans="1:5" ht="75">
      <c r="A41" s="30" t="s">
        <v>26</v>
      </c>
      <c r="B41" s="13" t="s">
        <v>47</v>
      </c>
      <c r="C41" s="6">
        <v>26030.2</v>
      </c>
      <c r="D41" s="6">
        <v>25330.2</v>
      </c>
      <c r="E41" s="6">
        <v>24630.2</v>
      </c>
    </row>
    <row r="42" spans="1:5" ht="28.5">
      <c r="A42" s="29" t="s">
        <v>19</v>
      </c>
      <c r="B42" s="11" t="s">
        <v>20</v>
      </c>
      <c r="C42" s="9">
        <f>SUM(C43:C46)</f>
        <v>23600</v>
      </c>
      <c r="D42" s="9">
        <f>SUM(D43:D46)</f>
        <v>23600</v>
      </c>
      <c r="E42" s="9">
        <f>SUM(E43:E46)</f>
        <v>23600</v>
      </c>
    </row>
    <row r="43" spans="1:5" ht="30">
      <c r="A43" s="30" t="s">
        <v>44</v>
      </c>
      <c r="B43" s="13" t="s">
        <v>45</v>
      </c>
      <c r="C43" s="6">
        <v>4000</v>
      </c>
      <c r="D43" s="23">
        <v>4000</v>
      </c>
      <c r="E43" s="23">
        <v>4000</v>
      </c>
    </row>
    <row r="44" spans="1:5" ht="30">
      <c r="A44" s="30" t="s">
        <v>46</v>
      </c>
      <c r="B44" s="13" t="s">
        <v>53</v>
      </c>
      <c r="C44" s="6">
        <v>6416.666666666667</v>
      </c>
      <c r="D44" s="23">
        <v>6416.666666666667</v>
      </c>
      <c r="E44" s="23">
        <v>6416.666666666667</v>
      </c>
    </row>
    <row r="45" spans="1:5" ht="15">
      <c r="A45" s="30" t="s">
        <v>67</v>
      </c>
      <c r="B45" s="13" t="s">
        <v>68</v>
      </c>
      <c r="C45" s="6">
        <v>7800</v>
      </c>
      <c r="D45" s="23">
        <v>7800</v>
      </c>
      <c r="E45" s="23">
        <v>7800</v>
      </c>
    </row>
    <row r="46" spans="1:5" ht="15">
      <c r="A46" s="30" t="s">
        <v>74</v>
      </c>
      <c r="B46" s="13" t="s">
        <v>75</v>
      </c>
      <c r="C46" s="6">
        <v>5383.333333333334</v>
      </c>
      <c r="D46" s="23">
        <v>5383.333333333334</v>
      </c>
      <c r="E46" s="23">
        <v>5383.333333333334</v>
      </c>
    </row>
    <row r="47" spans="1:5" ht="28.5">
      <c r="A47" s="29" t="s">
        <v>21</v>
      </c>
      <c r="B47" s="11" t="s">
        <v>50</v>
      </c>
      <c r="C47" s="9">
        <f>C48+C49</f>
        <v>20846.4</v>
      </c>
      <c r="D47" s="9">
        <f>D48+D49</f>
        <v>10529.5</v>
      </c>
      <c r="E47" s="9">
        <f>E48+E49</f>
        <v>10522.5</v>
      </c>
    </row>
    <row r="48" spans="1:5" ht="30">
      <c r="A48" s="30" t="s">
        <v>51</v>
      </c>
      <c r="B48" s="13" t="s">
        <v>54</v>
      </c>
      <c r="C48" s="6">
        <v>8202.3</v>
      </c>
      <c r="D48" s="23">
        <v>8214.5</v>
      </c>
      <c r="E48" s="23">
        <v>8207.5</v>
      </c>
    </row>
    <row r="49" spans="1:5" ht="30">
      <c r="A49" s="30" t="s">
        <v>42</v>
      </c>
      <c r="B49" s="13" t="s">
        <v>38</v>
      </c>
      <c r="C49" s="6">
        <v>12644.1</v>
      </c>
      <c r="D49" s="23">
        <v>2315</v>
      </c>
      <c r="E49" s="23">
        <v>2315</v>
      </c>
    </row>
    <row r="50" spans="1:5" ht="28.5">
      <c r="A50" s="29" t="s">
        <v>22</v>
      </c>
      <c r="B50" s="8" t="s">
        <v>23</v>
      </c>
      <c r="C50" s="9">
        <f>SUM(C51:C55)</f>
        <v>210061</v>
      </c>
      <c r="D50" s="24">
        <f>SUM(D51:D55)</f>
        <v>24000</v>
      </c>
      <c r="E50" s="24">
        <f>SUM(E51:E55)</f>
        <v>22580</v>
      </c>
    </row>
    <row r="51" spans="1:5" ht="30">
      <c r="A51" s="30" t="s">
        <v>185</v>
      </c>
      <c r="B51" s="13" t="s">
        <v>79</v>
      </c>
      <c r="C51" s="6">
        <v>300</v>
      </c>
      <c r="D51" s="23">
        <v>200</v>
      </c>
      <c r="E51" s="23">
        <v>80</v>
      </c>
    </row>
    <row r="52" spans="1:5" ht="90">
      <c r="A52" s="30" t="s">
        <v>40</v>
      </c>
      <c r="B52" s="13" t="s">
        <v>37</v>
      </c>
      <c r="C52" s="6">
        <v>183074</v>
      </c>
      <c r="D52" s="23">
        <v>4200</v>
      </c>
      <c r="E52" s="23">
        <v>2900</v>
      </c>
    </row>
    <row r="53" spans="1:5" ht="45">
      <c r="A53" s="30" t="s">
        <v>30</v>
      </c>
      <c r="B53" s="13" t="s">
        <v>28</v>
      </c>
      <c r="C53" s="6">
        <v>16900</v>
      </c>
      <c r="D53" s="23">
        <v>16900</v>
      </c>
      <c r="E53" s="23">
        <v>16900</v>
      </c>
    </row>
    <row r="54" spans="1:5" ht="45">
      <c r="A54" s="30" t="s">
        <v>187</v>
      </c>
      <c r="B54" s="13" t="s">
        <v>188</v>
      </c>
      <c r="C54" s="6">
        <v>7087</v>
      </c>
      <c r="D54" s="23">
        <v>0</v>
      </c>
      <c r="E54" s="23">
        <v>0</v>
      </c>
    </row>
    <row r="55" spans="1:5" ht="90">
      <c r="A55" s="30" t="s">
        <v>65</v>
      </c>
      <c r="B55" s="13" t="s">
        <v>66</v>
      </c>
      <c r="C55" s="6">
        <v>2700</v>
      </c>
      <c r="D55" s="23">
        <v>2700</v>
      </c>
      <c r="E55" s="23">
        <v>2700</v>
      </c>
    </row>
    <row r="56" spans="1:5" ht="15">
      <c r="A56" s="29" t="s">
        <v>24</v>
      </c>
      <c r="B56" s="11" t="s">
        <v>25</v>
      </c>
      <c r="C56" s="9">
        <f>SUM(C57:C67)</f>
        <v>32696</v>
      </c>
      <c r="D56" s="9">
        <f>SUM(D57:D66)</f>
        <v>25646.7</v>
      </c>
      <c r="E56" s="9">
        <f>SUM(E57:E66)</f>
        <v>24524.2</v>
      </c>
    </row>
    <row r="57" spans="1:5" ht="51">
      <c r="A57" s="30" t="s">
        <v>163</v>
      </c>
      <c r="B57" s="31" t="s">
        <v>218</v>
      </c>
      <c r="C57" s="6">
        <v>7177.700000000001</v>
      </c>
      <c r="D57" s="6">
        <v>6047.7</v>
      </c>
      <c r="E57" s="6">
        <v>6043.2</v>
      </c>
    </row>
    <row r="58" spans="1:5" ht="63.75">
      <c r="A58" s="30" t="s">
        <v>189</v>
      </c>
      <c r="B58" s="31" t="s">
        <v>191</v>
      </c>
      <c r="C58" s="6">
        <v>50</v>
      </c>
      <c r="D58" s="6">
        <v>0</v>
      </c>
      <c r="E58" s="6">
        <v>0</v>
      </c>
    </row>
    <row r="59" spans="1:5" ht="63.75">
      <c r="A59" s="30" t="s">
        <v>190</v>
      </c>
      <c r="B59" s="31" t="s">
        <v>166</v>
      </c>
      <c r="C59" s="6">
        <v>217</v>
      </c>
      <c r="D59" s="6">
        <v>0</v>
      </c>
      <c r="E59" s="6">
        <v>0</v>
      </c>
    </row>
    <row r="60" spans="1:5" s="15" customFormat="1" ht="38.25">
      <c r="A60" s="37" t="s">
        <v>164</v>
      </c>
      <c r="B60" s="31" t="s">
        <v>76</v>
      </c>
      <c r="C60" s="6">
        <v>382.8</v>
      </c>
      <c r="D60" s="23">
        <v>382.8</v>
      </c>
      <c r="E60" s="23">
        <v>382.8</v>
      </c>
    </row>
    <row r="61" spans="1:5" s="15" customFormat="1" ht="63.75">
      <c r="A61" s="37" t="s">
        <v>165</v>
      </c>
      <c r="B61" s="31" t="s">
        <v>166</v>
      </c>
      <c r="C61" s="6">
        <v>7745.8</v>
      </c>
      <c r="D61" s="23">
        <v>7745.8</v>
      </c>
      <c r="E61" s="23">
        <v>7745.8</v>
      </c>
    </row>
    <row r="62" spans="1:5" s="3" customFormat="1" ht="51">
      <c r="A62" s="38" t="s">
        <v>167</v>
      </c>
      <c r="B62" s="31" t="s">
        <v>145</v>
      </c>
      <c r="C62" s="6">
        <v>5446</v>
      </c>
      <c r="D62" s="6">
        <v>5446</v>
      </c>
      <c r="E62" s="6">
        <v>5446</v>
      </c>
    </row>
    <row r="63" spans="1:5" s="3" customFormat="1" ht="102">
      <c r="A63" s="30" t="s">
        <v>82</v>
      </c>
      <c r="B63" s="32" t="s">
        <v>80</v>
      </c>
      <c r="C63" s="6">
        <v>6606.8</v>
      </c>
      <c r="D63" s="6">
        <v>5396.6</v>
      </c>
      <c r="E63" s="6">
        <v>4343.6</v>
      </c>
    </row>
    <row r="64" spans="1:5" s="3" customFormat="1" ht="63.75">
      <c r="A64" s="30" t="s">
        <v>83</v>
      </c>
      <c r="B64" s="32" t="s">
        <v>81</v>
      </c>
      <c r="C64" s="6">
        <v>509</v>
      </c>
      <c r="D64" s="6">
        <v>433</v>
      </c>
      <c r="E64" s="6">
        <v>368</v>
      </c>
    </row>
    <row r="65" spans="1:5" s="3" customFormat="1" ht="51">
      <c r="A65" s="38" t="s">
        <v>168</v>
      </c>
      <c r="B65" s="31" t="s">
        <v>146</v>
      </c>
      <c r="C65" s="6">
        <v>94.8</v>
      </c>
      <c r="D65" s="6">
        <v>94.8</v>
      </c>
      <c r="E65" s="6">
        <v>94.8</v>
      </c>
    </row>
    <row r="66" spans="1:5" s="3" customFormat="1" ht="76.5">
      <c r="A66" s="38" t="s">
        <v>169</v>
      </c>
      <c r="B66" s="31" t="s">
        <v>147</v>
      </c>
      <c r="C66" s="6">
        <v>100</v>
      </c>
      <c r="D66" s="6">
        <v>100</v>
      </c>
      <c r="E66" s="6">
        <v>100</v>
      </c>
    </row>
    <row r="67" spans="1:5" s="3" customFormat="1" ht="51">
      <c r="A67" s="30" t="s">
        <v>170</v>
      </c>
      <c r="B67" s="31" t="s">
        <v>171</v>
      </c>
      <c r="C67" s="6">
        <v>4366.1</v>
      </c>
      <c r="D67" s="6">
        <v>0</v>
      </c>
      <c r="E67" s="6">
        <v>0</v>
      </c>
    </row>
    <row r="68" spans="1:5" ht="28.5">
      <c r="A68" s="39" t="s">
        <v>172</v>
      </c>
      <c r="B68" s="11" t="s">
        <v>148</v>
      </c>
      <c r="C68" s="9">
        <v>13701.8</v>
      </c>
      <c r="D68" s="9">
        <v>13701.8</v>
      </c>
      <c r="E68" s="9">
        <v>13701.8</v>
      </c>
    </row>
    <row r="69" spans="1:5" ht="15.75">
      <c r="A69" s="39" t="s">
        <v>84</v>
      </c>
      <c r="B69" s="22" t="s">
        <v>85</v>
      </c>
      <c r="C69" s="25">
        <f>C70</f>
        <v>7914589.9</v>
      </c>
      <c r="D69" s="25">
        <f>D70</f>
        <v>5433449.399999999</v>
      </c>
      <c r="E69" s="25">
        <f>E70</f>
        <v>6106298.399999999</v>
      </c>
    </row>
    <row r="70" spans="1:5" ht="47.25">
      <c r="A70" s="39" t="s">
        <v>151</v>
      </c>
      <c r="B70" s="22" t="s">
        <v>152</v>
      </c>
      <c r="C70" s="25">
        <f>C71+C110+C135</f>
        <v>7914589.9</v>
      </c>
      <c r="D70" s="25">
        <f>D71+D110+D135</f>
        <v>5433449.399999999</v>
      </c>
      <c r="E70" s="25">
        <f>E71+E110+E135</f>
        <v>6106298.399999999</v>
      </c>
    </row>
    <row r="71" spans="1:5" ht="31.5">
      <c r="A71" s="39" t="s">
        <v>86</v>
      </c>
      <c r="B71" s="22" t="s">
        <v>87</v>
      </c>
      <c r="C71" s="25">
        <f>SUM(C72:C88)</f>
        <v>4569350.4</v>
      </c>
      <c r="D71" s="25">
        <f>SUM(D72:D88)</f>
        <v>1961272.2</v>
      </c>
      <c r="E71" s="25">
        <f>SUM(E72:E88)</f>
        <v>2574410.5999999996</v>
      </c>
    </row>
    <row r="72" spans="1:5" ht="47.25">
      <c r="A72" s="40" t="s">
        <v>88</v>
      </c>
      <c r="B72" s="19" t="s">
        <v>89</v>
      </c>
      <c r="C72" s="26">
        <v>694563.2000000001</v>
      </c>
      <c r="D72" s="26">
        <v>282000</v>
      </c>
      <c r="E72" s="26">
        <v>1527277.2999999998</v>
      </c>
    </row>
    <row r="73" spans="1:5" ht="63">
      <c r="A73" s="40" t="s">
        <v>207</v>
      </c>
      <c r="B73" s="19" t="s">
        <v>202</v>
      </c>
      <c r="C73" s="26">
        <v>0</v>
      </c>
      <c r="D73" s="26">
        <v>4390.1</v>
      </c>
      <c r="E73" s="26">
        <v>19967</v>
      </c>
    </row>
    <row r="74" spans="1:5" ht="63">
      <c r="A74" s="40" t="s">
        <v>208</v>
      </c>
      <c r="B74" s="19" t="s">
        <v>209</v>
      </c>
      <c r="C74" s="26">
        <v>23997.5</v>
      </c>
      <c r="D74" s="26">
        <v>0</v>
      </c>
      <c r="E74" s="26">
        <v>0</v>
      </c>
    </row>
    <row r="75" spans="1:5" ht="63">
      <c r="A75" s="40" t="s">
        <v>88</v>
      </c>
      <c r="B75" s="19" t="s">
        <v>203</v>
      </c>
      <c r="C75" s="26">
        <v>40602</v>
      </c>
      <c r="D75" s="26">
        <v>23500</v>
      </c>
      <c r="E75" s="26">
        <v>0</v>
      </c>
    </row>
    <row r="76" spans="1:5" ht="63">
      <c r="A76" s="40" t="s">
        <v>88</v>
      </c>
      <c r="B76" s="19" t="s">
        <v>204</v>
      </c>
      <c r="C76" s="26">
        <v>13000</v>
      </c>
      <c r="D76" s="26">
        <v>0</v>
      </c>
      <c r="E76" s="26">
        <v>0</v>
      </c>
    </row>
    <row r="77" spans="1:5" ht="47.25">
      <c r="A77" s="40" t="s">
        <v>192</v>
      </c>
      <c r="B77" s="19" t="s">
        <v>205</v>
      </c>
      <c r="C77" s="26">
        <v>2810.8</v>
      </c>
      <c r="D77" s="26">
        <v>0</v>
      </c>
      <c r="E77" s="26">
        <v>0</v>
      </c>
    </row>
    <row r="78" spans="1:5" ht="63">
      <c r="A78" s="40" t="s">
        <v>90</v>
      </c>
      <c r="B78" s="19" t="s">
        <v>91</v>
      </c>
      <c r="C78" s="26">
        <v>209862</v>
      </c>
      <c r="D78" s="26">
        <v>0</v>
      </c>
      <c r="E78" s="26">
        <v>0</v>
      </c>
    </row>
    <row r="79" spans="1:5" ht="63">
      <c r="A79" s="40" t="s">
        <v>92</v>
      </c>
      <c r="B79" s="19" t="s">
        <v>93</v>
      </c>
      <c r="C79" s="26">
        <v>685.1</v>
      </c>
      <c r="D79" s="26">
        <v>0</v>
      </c>
      <c r="E79" s="26">
        <v>0</v>
      </c>
    </row>
    <row r="80" spans="1:5" ht="47.25">
      <c r="A80" s="40" t="s">
        <v>94</v>
      </c>
      <c r="B80" s="19" t="s">
        <v>95</v>
      </c>
      <c r="C80" s="26">
        <v>8855</v>
      </c>
      <c r="D80" s="26">
        <v>10247.3</v>
      </c>
      <c r="E80" s="26">
        <v>10108.8</v>
      </c>
    </row>
    <row r="81" spans="1:5" ht="63">
      <c r="A81" s="40" t="s">
        <v>96</v>
      </c>
      <c r="B81" s="19" t="s">
        <v>97</v>
      </c>
      <c r="C81" s="26">
        <v>910183.2</v>
      </c>
      <c r="D81" s="26">
        <v>630092.1000000001</v>
      </c>
      <c r="E81" s="26">
        <v>0</v>
      </c>
    </row>
    <row r="82" spans="1:5" ht="78.75">
      <c r="A82" s="40" t="s">
        <v>199</v>
      </c>
      <c r="B82" s="19" t="s">
        <v>206</v>
      </c>
      <c r="C82" s="26">
        <v>0</v>
      </c>
      <c r="D82" s="26">
        <v>0</v>
      </c>
      <c r="E82" s="26">
        <v>28590.5</v>
      </c>
    </row>
    <row r="83" spans="1:5" ht="47.25">
      <c r="A83" s="40" t="s">
        <v>197</v>
      </c>
      <c r="B83" s="19" t="s">
        <v>201</v>
      </c>
      <c r="C83" s="26">
        <v>0</v>
      </c>
      <c r="D83" s="26">
        <v>0</v>
      </c>
      <c r="E83" s="26">
        <v>3522</v>
      </c>
    </row>
    <row r="84" spans="1:5" ht="47.25">
      <c r="A84" s="40" t="s">
        <v>98</v>
      </c>
      <c r="B84" s="19" t="s">
        <v>99</v>
      </c>
      <c r="C84" s="26">
        <v>130253.9</v>
      </c>
      <c r="D84" s="26">
        <v>104628.2</v>
      </c>
      <c r="E84" s="26">
        <v>104242.4</v>
      </c>
    </row>
    <row r="85" spans="1:5" ht="31.5">
      <c r="A85" s="40" t="s">
        <v>100</v>
      </c>
      <c r="B85" s="19" t="s">
        <v>101</v>
      </c>
      <c r="C85" s="26">
        <v>118858.5</v>
      </c>
      <c r="D85" s="26">
        <v>118858.5</v>
      </c>
      <c r="E85" s="26">
        <v>118858.5</v>
      </c>
    </row>
    <row r="86" spans="1:5" ht="31.5">
      <c r="A86" s="41" t="s">
        <v>210</v>
      </c>
      <c r="B86" s="19" t="s">
        <v>211</v>
      </c>
      <c r="C86" s="27">
        <v>8380.599999999977</v>
      </c>
      <c r="D86" s="26">
        <v>0</v>
      </c>
      <c r="E86" s="26">
        <v>0</v>
      </c>
    </row>
    <row r="87" spans="1:5" ht="94.5">
      <c r="A87" s="42" t="s">
        <v>220</v>
      </c>
      <c r="B87" s="19" t="s">
        <v>221</v>
      </c>
      <c r="C87" s="27">
        <v>307483.2</v>
      </c>
      <c r="D87" s="26">
        <v>0</v>
      </c>
      <c r="E87" s="26">
        <v>0</v>
      </c>
    </row>
    <row r="88" spans="1:5" ht="15.75">
      <c r="A88" s="39" t="s">
        <v>102</v>
      </c>
      <c r="B88" s="22" t="s">
        <v>103</v>
      </c>
      <c r="C88" s="25">
        <f>SUM(C90:C109)</f>
        <v>2099815.4000000004</v>
      </c>
      <c r="D88" s="25">
        <f>SUM(D90:D109)</f>
        <v>787556</v>
      </c>
      <c r="E88" s="25">
        <f>SUM(E90:E109)</f>
        <v>761844.1000000001</v>
      </c>
    </row>
    <row r="89" spans="1:5" ht="15.75">
      <c r="A89" s="40"/>
      <c r="B89" s="19" t="s">
        <v>104</v>
      </c>
      <c r="C89" s="26"/>
      <c r="D89" s="26"/>
      <c r="E89" s="26"/>
    </row>
    <row r="90" spans="1:5" ht="47.25">
      <c r="A90" s="40"/>
      <c r="B90" s="19" t="s">
        <v>105</v>
      </c>
      <c r="C90" s="26">
        <v>603296.9</v>
      </c>
      <c r="D90" s="26">
        <v>310758.6</v>
      </c>
      <c r="E90" s="26">
        <v>275501.1</v>
      </c>
    </row>
    <row r="91" spans="1:5" ht="31.5">
      <c r="A91" s="40"/>
      <c r="B91" s="19" t="s">
        <v>182</v>
      </c>
      <c r="C91" s="26">
        <v>0</v>
      </c>
      <c r="D91" s="26">
        <v>0</v>
      </c>
      <c r="E91" s="26">
        <v>5000</v>
      </c>
    </row>
    <row r="92" spans="1:5" ht="63">
      <c r="A92" s="40"/>
      <c r="B92" s="19" t="s">
        <v>106</v>
      </c>
      <c r="C92" s="26">
        <v>7491.5</v>
      </c>
      <c r="D92" s="26">
        <v>7491.5</v>
      </c>
      <c r="E92" s="26">
        <v>945.2</v>
      </c>
    </row>
    <row r="93" spans="1:5" ht="47.25">
      <c r="A93" s="40"/>
      <c r="B93" s="19" t="s">
        <v>107</v>
      </c>
      <c r="C93" s="26">
        <v>4309.9</v>
      </c>
      <c r="D93" s="26">
        <v>4309.9</v>
      </c>
      <c r="E93" s="26">
        <v>885.4</v>
      </c>
    </row>
    <row r="94" spans="1:5" ht="47.25">
      <c r="A94" s="40"/>
      <c r="B94" s="19" t="s">
        <v>108</v>
      </c>
      <c r="C94" s="26">
        <v>3010.8</v>
      </c>
      <c r="D94" s="26">
        <v>73.7</v>
      </c>
      <c r="E94" s="26">
        <v>73.9</v>
      </c>
    </row>
    <row r="95" spans="1:5" ht="31.5">
      <c r="A95" s="40"/>
      <c r="B95" s="19" t="s">
        <v>109</v>
      </c>
      <c r="C95" s="26">
        <v>0</v>
      </c>
      <c r="D95" s="26">
        <v>0</v>
      </c>
      <c r="E95" s="26">
        <v>0</v>
      </c>
    </row>
    <row r="96" spans="1:5" ht="47.25">
      <c r="A96" s="40"/>
      <c r="B96" s="19" t="s">
        <v>110</v>
      </c>
      <c r="C96" s="26">
        <v>3597.8</v>
      </c>
      <c r="D96" s="26">
        <v>958.4000000000001</v>
      </c>
      <c r="E96" s="26">
        <v>0</v>
      </c>
    </row>
    <row r="97" spans="1:5" ht="31.5">
      <c r="A97" s="40"/>
      <c r="B97" s="19" t="s">
        <v>111</v>
      </c>
      <c r="C97" s="26">
        <v>911063.5</v>
      </c>
      <c r="D97" s="26">
        <v>381576.2</v>
      </c>
      <c r="E97" s="26">
        <v>443680</v>
      </c>
    </row>
    <row r="98" spans="1:5" ht="47.25">
      <c r="A98" s="40"/>
      <c r="B98" s="19" t="s">
        <v>112</v>
      </c>
      <c r="C98" s="26">
        <v>72427.4</v>
      </c>
      <c r="D98" s="26">
        <v>16044.7</v>
      </c>
      <c r="E98" s="26">
        <v>1799.5</v>
      </c>
    </row>
    <row r="99" spans="1:5" ht="31.5">
      <c r="A99" s="40"/>
      <c r="B99" s="19" t="s">
        <v>113</v>
      </c>
      <c r="C99" s="26">
        <v>24551.2</v>
      </c>
      <c r="D99" s="26">
        <v>28367</v>
      </c>
      <c r="E99" s="26">
        <v>15983</v>
      </c>
    </row>
    <row r="100" spans="1:5" ht="63">
      <c r="A100" s="40"/>
      <c r="B100" s="19" t="s">
        <v>175</v>
      </c>
      <c r="C100" s="26">
        <v>0</v>
      </c>
      <c r="D100" s="26">
        <v>0</v>
      </c>
      <c r="E100" s="26">
        <v>0</v>
      </c>
    </row>
    <row r="101" spans="1:5" ht="47.25">
      <c r="A101" s="40"/>
      <c r="B101" s="19" t="s">
        <v>114</v>
      </c>
      <c r="C101" s="26">
        <v>0</v>
      </c>
      <c r="D101" s="26">
        <v>0</v>
      </c>
      <c r="E101" s="26">
        <v>0</v>
      </c>
    </row>
    <row r="102" spans="1:5" ht="78.75">
      <c r="A102" s="40"/>
      <c r="B102" s="20" t="s">
        <v>178</v>
      </c>
      <c r="C102" s="26">
        <v>0</v>
      </c>
      <c r="D102" s="26">
        <v>0</v>
      </c>
      <c r="E102" s="26">
        <v>0</v>
      </c>
    </row>
    <row r="103" spans="1:5" ht="47.25">
      <c r="A103" s="40"/>
      <c r="B103" s="20" t="s">
        <v>115</v>
      </c>
      <c r="C103" s="26">
        <v>6572.1</v>
      </c>
      <c r="D103" s="26">
        <v>0</v>
      </c>
      <c r="E103" s="26">
        <v>0</v>
      </c>
    </row>
    <row r="104" spans="1:5" ht="31.5">
      <c r="A104" s="40"/>
      <c r="B104" s="20" t="s">
        <v>179</v>
      </c>
      <c r="C104" s="26">
        <v>216702</v>
      </c>
      <c r="D104" s="26">
        <v>0</v>
      </c>
      <c r="E104" s="26">
        <v>0</v>
      </c>
    </row>
    <row r="105" spans="1:5" ht="31.5">
      <c r="A105" s="40"/>
      <c r="B105" s="20" t="s">
        <v>180</v>
      </c>
      <c r="C105" s="26">
        <v>28200</v>
      </c>
      <c r="D105" s="26">
        <v>28200</v>
      </c>
      <c r="E105" s="26">
        <v>8200</v>
      </c>
    </row>
    <row r="106" spans="1:5" ht="78.75">
      <c r="A106" s="40"/>
      <c r="B106" s="20" t="s">
        <v>181</v>
      </c>
      <c r="C106" s="26">
        <v>10152</v>
      </c>
      <c r="D106" s="26">
        <v>9776</v>
      </c>
      <c r="E106" s="26">
        <v>9776</v>
      </c>
    </row>
    <row r="107" spans="1:5" ht="47.25">
      <c r="A107" s="40"/>
      <c r="B107" s="20" t="s">
        <v>193</v>
      </c>
      <c r="C107" s="26">
        <v>30</v>
      </c>
      <c r="D107" s="26">
        <v>0</v>
      </c>
      <c r="E107" s="26">
        <v>0</v>
      </c>
    </row>
    <row r="108" spans="1:5" ht="31.5">
      <c r="A108" s="40"/>
      <c r="B108" s="20" t="s">
        <v>212</v>
      </c>
      <c r="C108" s="26">
        <v>190766.1</v>
      </c>
      <c r="D108" s="26">
        <v>0</v>
      </c>
      <c r="E108" s="26">
        <v>0</v>
      </c>
    </row>
    <row r="109" spans="1:5" ht="31.5">
      <c r="A109" s="40"/>
      <c r="B109" s="20" t="s">
        <v>213</v>
      </c>
      <c r="C109" s="26">
        <v>17644.2</v>
      </c>
      <c r="D109" s="26">
        <v>0</v>
      </c>
      <c r="E109" s="26">
        <v>0</v>
      </c>
    </row>
    <row r="110" spans="1:5" ht="31.5">
      <c r="A110" s="39" t="s">
        <v>116</v>
      </c>
      <c r="B110" s="21" t="s">
        <v>117</v>
      </c>
      <c r="C110" s="28">
        <f>SUM(C111:C118)</f>
        <v>2717792.8</v>
      </c>
      <c r="D110" s="28">
        <f>SUM(D111:D118)</f>
        <v>2783721.1999999997</v>
      </c>
      <c r="E110" s="28">
        <f>SUM(E111:E118)</f>
        <v>2843431.8</v>
      </c>
    </row>
    <row r="111" spans="1:5" ht="63">
      <c r="A111" s="40" t="s">
        <v>144</v>
      </c>
      <c r="B111" s="20" t="s">
        <v>142</v>
      </c>
      <c r="C111" s="26">
        <v>131358.80000000002</v>
      </c>
      <c r="D111" s="26">
        <v>131358.80000000002</v>
      </c>
      <c r="E111" s="26">
        <v>131358.8</v>
      </c>
    </row>
    <row r="112" spans="1:5" ht="47.25">
      <c r="A112" s="40" t="s">
        <v>118</v>
      </c>
      <c r="B112" s="20" t="s">
        <v>119</v>
      </c>
      <c r="C112" s="26">
        <v>54511.2</v>
      </c>
      <c r="D112" s="26">
        <v>56358.5</v>
      </c>
      <c r="E112" s="26">
        <v>56358.5</v>
      </c>
    </row>
    <row r="113" spans="1:5" ht="94.5">
      <c r="A113" s="40" t="s">
        <v>120</v>
      </c>
      <c r="B113" s="20" t="s">
        <v>121</v>
      </c>
      <c r="C113" s="26">
        <v>134324.2</v>
      </c>
      <c r="D113" s="26">
        <v>134442.7</v>
      </c>
      <c r="E113" s="26">
        <v>134442.7</v>
      </c>
    </row>
    <row r="114" spans="1:5" ht="78.75">
      <c r="A114" s="40" t="s">
        <v>122</v>
      </c>
      <c r="B114" s="20" t="s">
        <v>200</v>
      </c>
      <c r="C114" s="26">
        <v>91682.4</v>
      </c>
      <c r="D114" s="26">
        <v>91682.4</v>
      </c>
      <c r="E114" s="26">
        <v>91682.4</v>
      </c>
    </row>
    <row r="115" spans="1:5" ht="78.75">
      <c r="A115" s="40" t="s">
        <v>123</v>
      </c>
      <c r="B115" s="20" t="s">
        <v>124</v>
      </c>
      <c r="C115" s="26">
        <v>35.4</v>
      </c>
      <c r="D115" s="26">
        <v>462.40000000000003</v>
      </c>
      <c r="E115" s="26">
        <v>14.6</v>
      </c>
    </row>
    <row r="116" spans="1:5" ht="63">
      <c r="A116" s="40" t="s">
        <v>149</v>
      </c>
      <c r="B116" s="20" t="s">
        <v>150</v>
      </c>
      <c r="C116" s="26">
        <v>137487.4</v>
      </c>
      <c r="D116" s="26">
        <v>142333.7</v>
      </c>
      <c r="E116" s="26">
        <v>144426.6</v>
      </c>
    </row>
    <row r="117" spans="1:5" ht="31.5">
      <c r="A117" s="40" t="s">
        <v>214</v>
      </c>
      <c r="B117" s="20" t="s">
        <v>215</v>
      </c>
      <c r="C117" s="26">
        <v>3521.5</v>
      </c>
      <c r="D117" s="26">
        <v>0</v>
      </c>
      <c r="E117" s="26">
        <v>0</v>
      </c>
    </row>
    <row r="118" spans="1:5" ht="15.75">
      <c r="A118" s="39" t="s">
        <v>125</v>
      </c>
      <c r="B118" s="21" t="s">
        <v>126</v>
      </c>
      <c r="C118" s="28">
        <f>SUM(C120:C134)</f>
        <v>2164871.9</v>
      </c>
      <c r="D118" s="28">
        <f>SUM(D120:D134)</f>
        <v>2227082.6999999997</v>
      </c>
      <c r="E118" s="28">
        <f>SUM(E120:E134)</f>
        <v>2285148.1999999997</v>
      </c>
    </row>
    <row r="119" spans="1:5" ht="15.75">
      <c r="A119" s="40"/>
      <c r="B119" s="20" t="s">
        <v>104</v>
      </c>
      <c r="C119" s="26"/>
      <c r="D119" s="26"/>
      <c r="E119" s="26"/>
    </row>
    <row r="120" spans="1:5" ht="47.25">
      <c r="A120" s="40"/>
      <c r="B120" s="20" t="s">
        <v>127</v>
      </c>
      <c r="C120" s="26">
        <v>2048.3</v>
      </c>
      <c r="D120" s="26">
        <v>2048.3</v>
      </c>
      <c r="E120" s="26">
        <v>2048.3</v>
      </c>
    </row>
    <row r="121" spans="1:5" ht="78.75">
      <c r="A121" s="40"/>
      <c r="B121" s="20" t="s">
        <v>217</v>
      </c>
      <c r="C121" s="26">
        <v>550.1</v>
      </c>
      <c r="D121" s="26">
        <v>550.1</v>
      </c>
      <c r="E121" s="26">
        <v>550.1</v>
      </c>
    </row>
    <row r="122" spans="1:5" ht="94.5">
      <c r="A122" s="40"/>
      <c r="B122" s="20" t="s">
        <v>143</v>
      </c>
      <c r="C122" s="26">
        <v>1306.3</v>
      </c>
      <c r="D122" s="26">
        <v>1306.3</v>
      </c>
      <c r="E122" s="26">
        <v>1306.3</v>
      </c>
    </row>
    <row r="123" spans="1:5" ht="31.5">
      <c r="A123" s="40"/>
      <c r="B123" s="20" t="s">
        <v>128</v>
      </c>
      <c r="C123" s="26">
        <v>3144.3</v>
      </c>
      <c r="D123" s="26">
        <v>3144.3</v>
      </c>
      <c r="E123" s="26">
        <v>3144.3</v>
      </c>
    </row>
    <row r="124" spans="1:5" ht="63">
      <c r="A124" s="40"/>
      <c r="B124" s="20" t="s">
        <v>129</v>
      </c>
      <c r="C124" s="26">
        <v>264.9</v>
      </c>
      <c r="D124" s="26">
        <v>273.5</v>
      </c>
      <c r="E124" s="26">
        <v>273.5</v>
      </c>
    </row>
    <row r="125" spans="1:5" ht="47.25">
      <c r="A125" s="40"/>
      <c r="B125" s="20" t="s">
        <v>130</v>
      </c>
      <c r="C125" s="26">
        <v>15364.5</v>
      </c>
      <c r="D125" s="26">
        <v>15364.5</v>
      </c>
      <c r="E125" s="26">
        <v>15364.5</v>
      </c>
    </row>
    <row r="126" spans="1:5" ht="94.5">
      <c r="A126" s="40"/>
      <c r="B126" s="20" t="s">
        <v>131</v>
      </c>
      <c r="C126" s="26">
        <v>3502.1000000000004</v>
      </c>
      <c r="D126" s="26">
        <v>3502.1000000000004</v>
      </c>
      <c r="E126" s="26">
        <v>3502.1000000000004</v>
      </c>
    </row>
    <row r="127" spans="1:5" ht="47.25">
      <c r="A127" s="40"/>
      <c r="B127" s="20" t="s">
        <v>132</v>
      </c>
      <c r="C127" s="26">
        <v>7301.2</v>
      </c>
      <c r="D127" s="26">
        <v>7029.099999999999</v>
      </c>
      <c r="E127" s="26">
        <v>7183.700000000001</v>
      </c>
    </row>
    <row r="128" spans="1:5" ht="63">
      <c r="A128" s="40"/>
      <c r="B128" s="20" t="s">
        <v>133</v>
      </c>
      <c r="C128" s="26">
        <v>173506.2</v>
      </c>
      <c r="D128" s="26">
        <v>173506.2</v>
      </c>
      <c r="E128" s="26">
        <v>173506.2</v>
      </c>
    </row>
    <row r="129" spans="1:5" ht="63">
      <c r="A129" s="40"/>
      <c r="B129" s="20" t="s">
        <v>216</v>
      </c>
      <c r="C129" s="26">
        <v>2755.4</v>
      </c>
      <c r="D129" s="26">
        <v>2755.4</v>
      </c>
      <c r="E129" s="26">
        <v>2755.4</v>
      </c>
    </row>
    <row r="130" spans="1:5" ht="63">
      <c r="A130" s="40"/>
      <c r="B130" s="20" t="s">
        <v>134</v>
      </c>
      <c r="C130" s="26">
        <v>2.6</v>
      </c>
      <c r="D130" s="26">
        <v>2.6</v>
      </c>
      <c r="E130" s="26">
        <v>2.6</v>
      </c>
    </row>
    <row r="131" spans="1:5" ht="110.25">
      <c r="A131" s="40"/>
      <c r="B131" s="20" t="s">
        <v>135</v>
      </c>
      <c r="C131" s="26">
        <v>1804332.6</v>
      </c>
      <c r="D131" s="26">
        <v>1910535.7</v>
      </c>
      <c r="E131" s="26">
        <v>2028720</v>
      </c>
    </row>
    <row r="132" spans="1:5" ht="110.25">
      <c r="A132" s="40"/>
      <c r="B132" s="20" t="s">
        <v>183</v>
      </c>
      <c r="C132" s="26">
        <v>10158.5</v>
      </c>
      <c r="D132" s="26">
        <v>10158.5</v>
      </c>
      <c r="E132" s="26">
        <v>10158.5</v>
      </c>
    </row>
    <row r="133" spans="1:5" ht="78.75">
      <c r="A133" s="40"/>
      <c r="B133" s="20" t="s">
        <v>184</v>
      </c>
      <c r="C133" s="26">
        <v>1374.9</v>
      </c>
      <c r="D133" s="26">
        <v>1423.3</v>
      </c>
      <c r="E133" s="26">
        <v>1444.3</v>
      </c>
    </row>
    <row r="134" spans="1:5" ht="110.25">
      <c r="A134" s="40"/>
      <c r="B134" s="20" t="s">
        <v>194</v>
      </c>
      <c r="C134" s="26">
        <v>139260</v>
      </c>
      <c r="D134" s="26">
        <v>95482.8</v>
      </c>
      <c r="E134" s="26">
        <v>35188.4</v>
      </c>
    </row>
    <row r="135" spans="1:5" ht="15.75">
      <c r="A135" s="39" t="s">
        <v>136</v>
      </c>
      <c r="B135" s="21" t="s">
        <v>137</v>
      </c>
      <c r="C135" s="28">
        <f>SUM(C136:C139)</f>
        <v>627446.7000000001</v>
      </c>
      <c r="D135" s="28">
        <f>SUM(D136:D138)</f>
        <v>688456</v>
      </c>
      <c r="E135" s="28">
        <f>SUM(E136:E138)</f>
        <v>688456</v>
      </c>
    </row>
    <row r="136" spans="1:5" ht="78.75">
      <c r="A136" s="40" t="s">
        <v>138</v>
      </c>
      <c r="B136" s="20" t="s">
        <v>139</v>
      </c>
      <c r="C136" s="26">
        <v>85053.1</v>
      </c>
      <c r="D136" s="26">
        <v>0</v>
      </c>
      <c r="E136" s="26">
        <v>0</v>
      </c>
    </row>
    <row r="137" spans="1:5" ht="78.75">
      <c r="A137" s="40" t="s">
        <v>140</v>
      </c>
      <c r="B137" s="20" t="s">
        <v>141</v>
      </c>
      <c r="C137" s="26">
        <v>533637.3</v>
      </c>
      <c r="D137" s="26">
        <v>688456</v>
      </c>
      <c r="E137" s="26">
        <v>688456</v>
      </c>
    </row>
    <row r="138" spans="1:5" ht="15.75">
      <c r="A138" s="40" t="s">
        <v>195</v>
      </c>
      <c r="B138" s="20" t="s">
        <v>196</v>
      </c>
      <c r="C138" s="26">
        <v>5000</v>
      </c>
      <c r="D138" s="26">
        <v>0</v>
      </c>
      <c r="E138" s="26">
        <v>0</v>
      </c>
    </row>
    <row r="139" spans="1:5" ht="15.75">
      <c r="A139" s="40" t="s">
        <v>222</v>
      </c>
      <c r="B139" s="20" t="s">
        <v>223</v>
      </c>
      <c r="C139" s="26">
        <f>C141</f>
        <v>3756.3</v>
      </c>
      <c r="D139" s="26">
        <f>D141</f>
        <v>0</v>
      </c>
      <c r="E139" s="26">
        <f>E141</f>
        <v>0</v>
      </c>
    </row>
    <row r="140" spans="1:5" ht="15.75">
      <c r="A140" s="40"/>
      <c r="B140" s="20" t="s">
        <v>104</v>
      </c>
      <c r="C140" s="26"/>
      <c r="D140" s="26"/>
      <c r="E140" s="26"/>
    </row>
    <row r="141" spans="1:5" ht="60">
      <c r="A141" s="43"/>
      <c r="B141" s="13" t="s">
        <v>224</v>
      </c>
      <c r="C141" s="23">
        <v>3756.3</v>
      </c>
      <c r="D141" s="23">
        <v>0</v>
      </c>
      <c r="E141" s="33">
        <v>0</v>
      </c>
    </row>
  </sheetData>
  <sheetProtection/>
  <mergeCells count="10">
    <mergeCell ref="D4:E4"/>
    <mergeCell ref="D5:E5"/>
    <mergeCell ref="D6:E6"/>
    <mergeCell ref="D7:E7"/>
    <mergeCell ref="A10:E10"/>
    <mergeCell ref="C12:C13"/>
    <mergeCell ref="D12:E12"/>
    <mergeCell ref="A12:A13"/>
    <mergeCell ref="B12:B13"/>
    <mergeCell ref="D8:E8"/>
  </mergeCells>
  <printOptions/>
  <pageMargins left="0.7874015748031497" right="0.1968503937007874" top="0.1968503937007874" bottom="0.1968503937007874" header="0.31496062992125984" footer="0.31496062992125984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Миронюк</dc:creator>
  <cp:keywords/>
  <dc:description/>
  <cp:lastModifiedBy>VolrjvaS</cp:lastModifiedBy>
  <cp:lastPrinted>2021-04-27T07:45:47Z</cp:lastPrinted>
  <dcterms:created xsi:type="dcterms:W3CDTF">2007-10-22T22:47:13Z</dcterms:created>
  <dcterms:modified xsi:type="dcterms:W3CDTF">2021-04-27T07:45:54Z</dcterms:modified>
  <cp:category/>
  <cp:version/>
  <cp:contentType/>
  <cp:contentStatus/>
</cp:coreProperties>
</file>