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5" windowWidth="15480" windowHeight="6420" activeTab="0"/>
  </bookViews>
  <sheets>
    <sheet name="РПР (2)" sheetId="1" r:id="rId1"/>
  </sheets>
  <definedNames>
    <definedName name="_xlnm.Print_Titles" localSheetId="0">'РПР (2)'!$10:$11</definedName>
  </definedNames>
  <calcPr fullCalcOnLoad="1"/>
</workbook>
</file>

<file path=xl/sharedStrings.xml><?xml version="1.0" encoding="utf-8"?>
<sst xmlns="http://schemas.openxmlformats.org/spreadsheetml/2006/main" count="178" uniqueCount="88">
  <si>
    <t xml:space="preserve">к решению Благовещенской городской Думы </t>
  </si>
  <si>
    <t xml:space="preserve">Распределение бюджетных ассигнований </t>
  </si>
  <si>
    <t>по разделам и подразделам  классификации расходов бюджетов</t>
  </si>
  <si>
    <t>(тыс.руб.)</t>
  </si>
  <si>
    <t>РЗ</t>
  </si>
  <si>
    <t>ПР</t>
  </si>
  <si>
    <t>в том числе:</t>
  </si>
  <si>
    <t>Расходные обязательства муниципального образования г.Благовещенск</t>
  </si>
  <si>
    <t>Расходные обязательства, исполняемые за счёт безвозмездных перечислений из областного бюджета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</si>
  <si>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</si>
  <si>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</si>
  <si>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</si>
  <si>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</si>
  <si>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</si>
  <si>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</si>
  <si>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</si>
  <si>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</si>
  <si>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</si>
  <si>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</si>
  <si>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</si>
  <si>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</si>
  <si>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</si>
  <si>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</si>
  <si>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</si>
  <si>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Резервные фонды</t>
  </si>
  <si>
    <t>12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</si>
  <si>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</si>
  <si>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</si>
  <si>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</si>
  <si>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</si>
  <si>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 xml:space="preserve">Органы внутренних дел  </t>
  </si>
  <si>
    <t>09</t>
  </si>
  <si>
    <t>НАЦИОНАЛЬНАЯ ЭКОНОМИКА</t>
  </si>
  <si>
    <t>Водные ресурсы</t>
  </si>
  <si>
    <t>Транспорт</t>
  </si>
  <si>
    <t>08</t>
  </si>
  <si>
    <t>Другие вопросы в области национальной экономики</t>
  </si>
  <si>
    <t>ЖИЛИЩНО-КОММУНАЛЬНОЕ  ХОЗЯЙСТВО</t>
  </si>
  <si>
    <t xml:space="preserve">Жилищное хозяйство </t>
  </si>
  <si>
    <t xml:space="preserve">Коммунальное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</si>
  <si>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</si>
  <si>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</si>
  <si>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</si>
  <si>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</si>
  <si>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 xml:space="preserve">Дошкольное образование 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</si>
  <si>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</si>
  <si>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</si>
  <si>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</si>
  <si>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</si>
  <si>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</si>
  <si>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Телевидение и радиовещание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</si>
  <si>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</si>
  <si>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</si>
  <si>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</si>
  <si>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</si>
  <si>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</si>
  <si>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</si>
  <si>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</si>
  <si>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</si>
  <si>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 и детства</t>
  </si>
  <si>
    <t xml:space="preserve">ИТОГО   РАСХОДОВ </t>
  </si>
  <si>
    <t>кроме того:</t>
  </si>
  <si>
    <t>Целевые программы</t>
  </si>
  <si>
    <t>Капитальные вложения</t>
  </si>
  <si>
    <t>Расходы от предпринимательской деятельности</t>
  </si>
  <si>
    <t>ВСЕГО РАСХОДОВ:</t>
  </si>
  <si>
    <t>без предпринимательской деятельности</t>
  </si>
  <si>
    <t>Наименование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</si>
  <si>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</si>
  <si>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</si>
  <si>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</si>
  <si>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 xml:space="preserve">КУЛЬТУРА  И  КИНЕМАТОГРАФИЯ         </t>
  </si>
  <si>
    <t>Другие вопросы в области здравоохранения</t>
  </si>
  <si>
    <t>ЗДРАВООХРАНЕНИЕ</t>
  </si>
  <si>
    <t>ОБСЛУЖИВАНИЕ ГОСУДАРСТВЕННОГО  И МУНИЦИПАЛЬНОГО ДОЛГА</t>
  </si>
  <si>
    <t xml:space="preserve">Физическая культура </t>
  </si>
  <si>
    <t>Массовый спорт</t>
  </si>
  <si>
    <t>Другие вопросы в области культуры, кинематографии</t>
  </si>
  <si>
    <t>Сбор, удаление отходов и очистка сточных вод</t>
  </si>
  <si>
    <t>ФИЗИЧЕСКАЯ  КУЛЬТУРА И СПОРТ</t>
  </si>
  <si>
    <t>Обслуживание внутреннего государственного и муниципального долга</t>
  </si>
  <si>
    <t>Расходные обязательства, исполняемые за счёт неиспользованных остатков 2010</t>
  </si>
  <si>
    <t>Спорт высших достижений</t>
  </si>
  <si>
    <t>___________________ № __________</t>
  </si>
  <si>
    <t xml:space="preserve">городского бюджета на  2012 год </t>
  </si>
  <si>
    <t>План                    на 2012 год</t>
  </si>
  <si>
    <t>Дорожное хозяйство</t>
  </si>
  <si>
    <t>Приложение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</si>
</sst>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i/>
      <sz val="14"/>
      <color indexed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3" fillId="0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3" fontId="4" fillId="0" borderId="11" xfId="0" applyNumberFormat="1" applyFont="1" applyBorder="1" applyAlignment="1">
      <alignment vertical="top" wrapText="1"/>
    </xf>
    <xf numFmtId="0" fontId="14" fillId="0" borderId="0" xfId="0" applyFont="1" applyAlignment="1">
      <alignment vertical="top"/>
    </xf>
    <xf numFmtId="3" fontId="13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3" fontId="1" fillId="0" borderId="14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3" fontId="7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E86" sqref="E86"/>
    </sheetView>
  </sheetViews>
  <sheetFormatPr defaultColWidth="9.00390625" defaultRowHeight="12.75"/>
  <cols>
    <col min="1" max="1" width="57.00390625" style="1" customWidth="1"/>
    <col min="2" max="3" width="3.25390625" style="2" bestFit="1" customWidth="1"/>
    <col min="4" max="4" width="11.375" style="12" customWidth="1"/>
    <col min="5" max="5" width="13.25390625" style="13" customWidth="1"/>
    <col min="6" max="6" width="11.875" style="14" customWidth="1"/>
    <col min="7" max="7" width="10.125" style="14" hidden="1" customWidth="1"/>
    <col min="8" max="16384" width="9.125" style="15" customWidth="1"/>
  </cols>
  <sheetData>
    <row r="1" spans="1:7" s="3" customFormat="1" ht="15.75">
      <c r="A1" s="1"/>
      <c r="B1" s="2"/>
      <c r="C1" s="2"/>
      <c r="D1" s="64" t="s">
        <v>87</v>
      </c>
      <c r="E1" s="65"/>
      <c r="F1" s="65"/>
      <c r="G1" s="65"/>
    </row>
    <row r="2" spans="1:8" s="6" customFormat="1" ht="33" customHeight="1">
      <c r="A2" s="4"/>
      <c r="B2" s="5"/>
      <c r="D2" s="66" t="s">
        <v>0</v>
      </c>
      <c r="E2" s="65"/>
      <c r="F2" s="65"/>
      <c r="G2" s="65"/>
      <c r="H2" s="7"/>
    </row>
    <row r="3" spans="1:7" s="11" customFormat="1" ht="14.25" customHeight="1">
      <c r="A3" s="8"/>
      <c r="B3" s="9"/>
      <c r="C3" s="9"/>
      <c r="D3" s="67" t="s">
        <v>83</v>
      </c>
      <c r="E3" s="68"/>
      <c r="F3" s="68"/>
      <c r="G3" s="68"/>
    </row>
    <row r="4" spans="1:7" s="11" customFormat="1" ht="21.75" customHeight="1">
      <c r="A4" s="8"/>
      <c r="B4" s="9"/>
      <c r="C4" s="9"/>
      <c r="D4" s="10"/>
      <c r="E4" s="52"/>
      <c r="F4" s="53"/>
      <c r="G4" s="53"/>
    </row>
    <row r="5" spans="1:7" ht="19.5" customHeight="1">
      <c r="A5" s="71" t="s">
        <v>1</v>
      </c>
      <c r="B5" s="72"/>
      <c r="C5" s="72"/>
      <c r="D5" s="72"/>
      <c r="E5" s="72"/>
      <c r="F5" s="72"/>
      <c r="G5" s="72"/>
    </row>
    <row r="6" spans="1:7" ht="21" customHeight="1">
      <c r="A6" s="71" t="s">
        <v>84</v>
      </c>
      <c r="B6" s="72"/>
      <c r="C6" s="72"/>
      <c r="D6" s="72"/>
      <c r="E6" s="72"/>
      <c r="F6" s="72"/>
      <c r="G6" s="72"/>
    </row>
    <row r="7" spans="1:7" ht="22.5" customHeight="1">
      <c r="A7" s="71" t="s">
        <v>2</v>
      </c>
      <c r="B7" s="72"/>
      <c r="C7" s="72"/>
      <c r="D7" s="72"/>
      <c r="E7" s="72"/>
      <c r="F7" s="72"/>
      <c r="G7" s="72"/>
    </row>
    <row r="8" ht="8.25" customHeight="1"/>
    <row r="9" spans="6:7" ht="16.5" customHeight="1">
      <c r="F9" s="16" t="s">
        <v>3</v>
      </c>
      <c r="G9" s="16"/>
    </row>
    <row r="10" spans="1:7" ht="12.75" customHeight="1">
      <c r="A10" s="75" t="s">
        <v>67</v>
      </c>
      <c r="B10" s="62" t="s">
        <v>4</v>
      </c>
      <c r="C10" s="62" t="s">
        <v>5</v>
      </c>
      <c r="D10" s="73" t="s">
        <v>85</v>
      </c>
      <c r="E10" s="69" t="s">
        <v>6</v>
      </c>
      <c r="F10" s="70"/>
      <c r="G10" s="61"/>
    </row>
    <row r="11" spans="1:7" s="18" customFormat="1" ht="51.75" customHeight="1">
      <c r="A11" s="76"/>
      <c r="B11" s="63"/>
      <c r="C11" s="63"/>
      <c r="D11" s="74"/>
      <c r="E11" s="17" t="s">
        <v>7</v>
      </c>
      <c r="F11" s="17" t="s">
        <v>8</v>
      </c>
      <c r="G11" s="17" t="s">
        <v>81</v>
      </c>
    </row>
    <row r="12" spans="1:7" ht="11.25" customHeight="1">
      <c r="A12" s="19"/>
      <c r="B12" s="20"/>
      <c r="C12" s="20"/>
      <c r="D12" s="21"/>
      <c r="E12" s="22"/>
      <c r="F12" s="23"/>
      <c r="G12" s="59"/>
    </row>
    <row r="13" spans="1:7" ht="26.25" customHeight="1">
      <c r="A13" s="24" t="s">
        <v>9</v>
      </c>
      <c r="B13" s="25" t="s">
        <v>10</v>
      </c>
      <c r="C13" s="25" t="s">
        <v>11</v>
      </c>
      <c r="D13" s="26">
        <f>SUM(D14+D15+D16+D17+D19+D20+D18)</f>
        <v>451299</v>
      </c>
      <c r="E13" s="26">
        <f>SUM(E14+E15+E16+E17+E19+E20+E18)</f>
        <v>447872</v>
      </c>
      <c r="F13" s="26">
        <f>SUM(F14+F15+F16+F17+F19+F20+F18)</f>
        <v>3427</v>
      </c>
      <c r="G13" s="26">
        <f>SUM(G14+G15+G16+G17+G19+G20+G18)</f>
        <v>0</v>
      </c>
    </row>
    <row r="14" spans="1:7" ht="58.5" customHeight="1">
      <c r="A14" s="19" t="s">
        <v>12</v>
      </c>
      <c r="B14" s="20" t="s">
        <v>10</v>
      </c>
      <c r="C14" s="20" t="s">
        <v>13</v>
      </c>
      <c r="D14" s="21">
        <f>SUM(E14:G14)</f>
        <v>1573</v>
      </c>
      <c r="E14" s="27">
        <v>1573</v>
      </c>
      <c r="F14" s="31"/>
      <c r="G14" s="31"/>
    </row>
    <row r="15" spans="1:7" ht="60" customHeight="1">
      <c r="A15" s="19" t="s">
        <v>14</v>
      </c>
      <c r="B15" s="20" t="s">
        <v>10</v>
      </c>
      <c r="C15" s="20" t="s">
        <v>15</v>
      </c>
      <c r="D15" s="21">
        <f>SUM(E15:G15)</f>
        <v>23446</v>
      </c>
      <c r="E15" s="27">
        <v>23446</v>
      </c>
      <c r="F15" s="31"/>
      <c r="G15" s="31"/>
    </row>
    <row r="16" spans="1:7" ht="74.25" customHeight="1">
      <c r="A16" s="19" t="s">
        <v>16</v>
      </c>
      <c r="B16" s="20" t="s">
        <v>10</v>
      </c>
      <c r="C16" s="20" t="s">
        <v>17</v>
      </c>
      <c r="D16" s="21">
        <f>SUM(E16:G16)</f>
        <v>146104</v>
      </c>
      <c r="E16" s="27">
        <v>143114</v>
      </c>
      <c r="F16" s="31">
        <v>2990</v>
      </c>
      <c r="G16" s="31"/>
    </row>
    <row r="17" spans="1:7" ht="27.75" customHeight="1">
      <c r="A17" s="19" t="s">
        <v>18</v>
      </c>
      <c r="B17" s="20" t="s">
        <v>10</v>
      </c>
      <c r="C17" s="20" t="s">
        <v>19</v>
      </c>
      <c r="D17" s="21">
        <f>SUM(E17:F17)</f>
        <v>437</v>
      </c>
      <c r="E17" s="27"/>
      <c r="F17" s="31">
        <v>437</v>
      </c>
      <c r="G17" s="31"/>
    </row>
    <row r="18" spans="1:7" ht="61.5" customHeight="1">
      <c r="A18" s="19" t="s">
        <v>20</v>
      </c>
      <c r="B18" s="20" t="s">
        <v>10</v>
      </c>
      <c r="C18" s="20" t="s">
        <v>21</v>
      </c>
      <c r="D18" s="21">
        <f>SUM(E18:G18)</f>
        <v>39304</v>
      </c>
      <c r="E18" s="27">
        <v>39304</v>
      </c>
      <c r="F18" s="31"/>
      <c r="G18" s="31"/>
    </row>
    <row r="19" spans="1:8" ht="32.25" customHeight="1">
      <c r="A19" s="19" t="s">
        <v>24</v>
      </c>
      <c r="B19" s="20" t="s">
        <v>10</v>
      </c>
      <c r="C19" s="20" t="s">
        <v>23</v>
      </c>
      <c r="D19" s="21">
        <f>SUM(E19:G19)</f>
        <v>101500</v>
      </c>
      <c r="E19" s="27">
        <v>101500</v>
      </c>
      <c r="F19" s="31"/>
      <c r="G19" s="31"/>
      <c r="H19" s="32"/>
    </row>
    <row r="20" spans="1:8" ht="33" customHeight="1">
      <c r="A20" s="19" t="s">
        <v>26</v>
      </c>
      <c r="B20" s="20" t="s">
        <v>10</v>
      </c>
      <c r="C20" s="20" t="s">
        <v>68</v>
      </c>
      <c r="D20" s="21">
        <f>SUM(E20:G20)</f>
        <v>138935</v>
      </c>
      <c r="E20" s="27">
        <v>138935</v>
      </c>
      <c r="F20" s="31"/>
      <c r="G20" s="31"/>
      <c r="H20" s="32"/>
    </row>
    <row r="21" spans="1:8" ht="27.75" customHeight="1">
      <c r="A21" s="24" t="s">
        <v>27</v>
      </c>
      <c r="B21" s="34" t="s">
        <v>13</v>
      </c>
      <c r="C21" s="34" t="s">
        <v>11</v>
      </c>
      <c r="D21" s="35">
        <f>SUM(D22)</f>
        <v>1504</v>
      </c>
      <c r="E21" s="36">
        <f>SUM(E22)</f>
        <v>1504</v>
      </c>
      <c r="F21" s="36">
        <f>SUM(F22)</f>
        <v>0</v>
      </c>
      <c r="G21" s="36">
        <f>SUM(G22)</f>
        <v>0</v>
      </c>
      <c r="H21" s="32"/>
    </row>
    <row r="22" spans="1:8" ht="27.75" customHeight="1">
      <c r="A22" s="19" t="s">
        <v>28</v>
      </c>
      <c r="B22" s="20" t="s">
        <v>13</v>
      </c>
      <c r="C22" s="20" t="s">
        <v>17</v>
      </c>
      <c r="D22" s="21">
        <f>SUM(E22:G22)</f>
        <v>1504</v>
      </c>
      <c r="E22" s="27">
        <v>1504</v>
      </c>
      <c r="F22" s="31"/>
      <c r="G22" s="31"/>
      <c r="H22" s="32"/>
    </row>
    <row r="23" spans="1:7" ht="38.25" customHeight="1">
      <c r="A23" s="24" t="s">
        <v>29</v>
      </c>
      <c r="B23" s="25" t="s">
        <v>15</v>
      </c>
      <c r="C23" s="25" t="s">
        <v>11</v>
      </c>
      <c r="D23" s="26">
        <f>SUM(D25+D26)</f>
        <v>33290</v>
      </c>
      <c r="E23" s="26">
        <f>SUM(E25+E26)</f>
        <v>33290</v>
      </c>
      <c r="F23" s="26">
        <f>SUM(F25+F26)</f>
        <v>0</v>
      </c>
      <c r="G23" s="26">
        <f>SUM(G25+G26)</f>
        <v>0</v>
      </c>
    </row>
    <row r="24" spans="1:7" s="30" customFormat="1" ht="9.75" customHeight="1" hidden="1">
      <c r="A24" s="19"/>
      <c r="B24" s="20"/>
      <c r="C24" s="20"/>
      <c r="D24" s="21"/>
      <c r="E24" s="27"/>
      <c r="F24" s="28"/>
      <c r="G24" s="28"/>
    </row>
    <row r="25" spans="1:7" ht="18.75" customHeight="1" hidden="1">
      <c r="A25" s="19" t="s">
        <v>30</v>
      </c>
      <c r="B25" s="20" t="s">
        <v>15</v>
      </c>
      <c r="C25" s="20" t="s">
        <v>13</v>
      </c>
      <c r="D25" s="21">
        <f>SUM(E25:G25)</f>
        <v>0</v>
      </c>
      <c r="E25" s="27"/>
      <c r="F25" s="31"/>
      <c r="G25" s="31"/>
    </row>
    <row r="26" spans="1:7" ht="58.5" customHeight="1">
      <c r="A26" s="19" t="s">
        <v>69</v>
      </c>
      <c r="B26" s="20" t="s">
        <v>15</v>
      </c>
      <c r="C26" s="20" t="s">
        <v>31</v>
      </c>
      <c r="D26" s="21">
        <f>SUM(E26:G26)</f>
        <v>33290</v>
      </c>
      <c r="E26" s="27">
        <v>33290</v>
      </c>
      <c r="F26" s="31"/>
      <c r="G26" s="31"/>
    </row>
    <row r="27" spans="1:7" ht="30" customHeight="1">
      <c r="A27" s="24" t="s">
        <v>32</v>
      </c>
      <c r="B27" s="25" t="s">
        <v>17</v>
      </c>
      <c r="C27" s="25" t="s">
        <v>11</v>
      </c>
      <c r="D27" s="26">
        <f>SUM(D31+D29+D28+D30)</f>
        <v>367333</v>
      </c>
      <c r="E27" s="26">
        <f>SUM(E31+E29+E28+E30)</f>
        <v>367333</v>
      </c>
      <c r="F27" s="26">
        <f>SUM(F31+F29+F28+F30)</f>
        <v>0</v>
      </c>
      <c r="G27" s="26">
        <f>SUM(G31+G29+G28)</f>
        <v>0</v>
      </c>
    </row>
    <row r="28" spans="1:7" s="30" customFormat="1" ht="28.5" customHeight="1">
      <c r="A28" s="19" t="s">
        <v>33</v>
      </c>
      <c r="B28" s="20" t="s">
        <v>17</v>
      </c>
      <c r="C28" s="20" t="s">
        <v>21</v>
      </c>
      <c r="D28" s="21">
        <f>SUM(E28:G28)</f>
        <v>30000</v>
      </c>
      <c r="E28" s="27">
        <v>30000</v>
      </c>
      <c r="F28" s="31"/>
      <c r="G28" s="31"/>
    </row>
    <row r="29" spans="1:7" s="30" customFormat="1" ht="30" customHeight="1">
      <c r="A29" s="19" t="s">
        <v>34</v>
      </c>
      <c r="B29" s="20" t="s">
        <v>17</v>
      </c>
      <c r="C29" s="20" t="s">
        <v>35</v>
      </c>
      <c r="D29" s="21">
        <f>SUM(E29:G29)</f>
        <v>99060</v>
      </c>
      <c r="E29" s="27">
        <v>99060</v>
      </c>
      <c r="F29" s="31"/>
      <c r="G29" s="31"/>
    </row>
    <row r="30" spans="1:7" s="30" customFormat="1" ht="30.75" customHeight="1">
      <c r="A30" s="19" t="s">
        <v>86</v>
      </c>
      <c r="B30" s="20" t="s">
        <v>17</v>
      </c>
      <c r="C30" s="20" t="s">
        <v>31</v>
      </c>
      <c r="D30" s="21">
        <f>SUM(E30:G30)</f>
        <v>204863</v>
      </c>
      <c r="E30" s="27">
        <v>204863</v>
      </c>
      <c r="F30" s="31"/>
      <c r="G30" s="31"/>
    </row>
    <row r="31" spans="1:7" s="30" customFormat="1" ht="31.5" customHeight="1">
      <c r="A31" s="19" t="s">
        <v>36</v>
      </c>
      <c r="B31" s="20" t="s">
        <v>17</v>
      </c>
      <c r="C31" s="20" t="s">
        <v>25</v>
      </c>
      <c r="D31" s="21">
        <f>SUM(E31:G31)</f>
        <v>33410</v>
      </c>
      <c r="E31" s="27">
        <v>33410</v>
      </c>
      <c r="F31" s="31"/>
      <c r="G31" s="31"/>
    </row>
    <row r="32" spans="1:7" ht="26.25" customHeight="1">
      <c r="A32" s="24" t="s">
        <v>37</v>
      </c>
      <c r="B32" s="25" t="s">
        <v>19</v>
      </c>
      <c r="C32" s="25" t="s">
        <v>11</v>
      </c>
      <c r="D32" s="26">
        <f>SUM(D33+D34+D35+D36)</f>
        <v>313589</v>
      </c>
      <c r="E32" s="37">
        <f>SUM(E33+E34+E35+E36)</f>
        <v>313589</v>
      </c>
      <c r="F32" s="37">
        <f>SUM(F33+F34+F35+F36)</f>
        <v>0</v>
      </c>
      <c r="G32" s="37">
        <f>SUM(G33+G34+G35+G36)</f>
        <v>0</v>
      </c>
    </row>
    <row r="33" spans="1:7" ht="30" customHeight="1">
      <c r="A33" s="19" t="s">
        <v>38</v>
      </c>
      <c r="B33" s="20" t="s">
        <v>19</v>
      </c>
      <c r="C33" s="20" t="s">
        <v>10</v>
      </c>
      <c r="D33" s="21">
        <f>SUM(E33:G33)</f>
        <v>47816</v>
      </c>
      <c r="E33" s="27">
        <v>47816</v>
      </c>
      <c r="F33" s="27"/>
      <c r="G33" s="27"/>
    </row>
    <row r="34" spans="1:7" ht="31.5" customHeight="1">
      <c r="A34" s="19" t="s">
        <v>39</v>
      </c>
      <c r="B34" s="20" t="s">
        <v>19</v>
      </c>
      <c r="C34" s="20" t="s">
        <v>13</v>
      </c>
      <c r="D34" s="21">
        <f>SUM(E34:G34)</f>
        <v>74424</v>
      </c>
      <c r="E34" s="27">
        <v>74424</v>
      </c>
      <c r="F34" s="31"/>
      <c r="G34" s="31"/>
    </row>
    <row r="35" spans="1:7" ht="33" customHeight="1">
      <c r="A35" s="19" t="s">
        <v>40</v>
      </c>
      <c r="B35" s="20" t="s">
        <v>19</v>
      </c>
      <c r="C35" s="20" t="s">
        <v>15</v>
      </c>
      <c r="D35" s="21">
        <f>SUM(E35:G35)</f>
        <v>161257</v>
      </c>
      <c r="E35" s="27">
        <v>161257</v>
      </c>
      <c r="F35" s="31"/>
      <c r="G35" s="31"/>
    </row>
    <row r="36" spans="1:7" ht="43.5" customHeight="1">
      <c r="A36" s="19" t="s">
        <v>41</v>
      </c>
      <c r="B36" s="20" t="s">
        <v>19</v>
      </c>
      <c r="C36" s="20" t="s">
        <v>19</v>
      </c>
      <c r="D36" s="21">
        <f>SUM(E36:G36)</f>
        <v>30092</v>
      </c>
      <c r="E36" s="27">
        <v>30092</v>
      </c>
      <c r="F36" s="31"/>
      <c r="G36" s="31"/>
    </row>
    <row r="37" spans="1:7" ht="21" customHeight="1" hidden="1">
      <c r="A37" s="24" t="s">
        <v>42</v>
      </c>
      <c r="B37" s="25" t="s">
        <v>21</v>
      </c>
      <c r="C37" s="25" t="s">
        <v>11</v>
      </c>
      <c r="D37" s="26">
        <f>SUM(D39)</f>
        <v>0</v>
      </c>
      <c r="E37" s="26">
        <f>SUM(E39)</f>
        <v>0</v>
      </c>
      <c r="F37" s="26">
        <f>SUM(F39)</f>
        <v>0</v>
      </c>
      <c r="G37" s="26">
        <f>SUM(G39)</f>
        <v>0</v>
      </c>
    </row>
    <row r="38" spans="1:7" s="30" customFormat="1" ht="12" customHeight="1" hidden="1">
      <c r="A38" s="19"/>
      <c r="B38" s="20"/>
      <c r="C38" s="20"/>
      <c r="D38" s="21"/>
      <c r="E38" s="27"/>
      <c r="F38" s="31"/>
      <c r="G38" s="31"/>
    </row>
    <row r="39" spans="1:7" ht="22.5" customHeight="1" hidden="1">
      <c r="A39" s="19" t="s">
        <v>78</v>
      </c>
      <c r="B39" s="20" t="s">
        <v>21</v>
      </c>
      <c r="C39" s="20" t="s">
        <v>13</v>
      </c>
      <c r="D39" s="21">
        <f>SUM(E39:G39)</f>
        <v>0</v>
      </c>
      <c r="E39" s="27"/>
      <c r="F39" s="31"/>
      <c r="G39" s="31"/>
    </row>
    <row r="40" spans="1:7" ht="9.75" customHeight="1" hidden="1">
      <c r="A40" s="19"/>
      <c r="B40" s="20"/>
      <c r="C40" s="20"/>
      <c r="D40" s="21"/>
      <c r="E40" s="29"/>
      <c r="F40" s="33"/>
      <c r="G40" s="33"/>
    </row>
    <row r="41" spans="1:7" ht="26.25" customHeight="1">
      <c r="A41" s="24" t="s">
        <v>43</v>
      </c>
      <c r="B41" s="25" t="s">
        <v>22</v>
      </c>
      <c r="C41" s="25" t="s">
        <v>11</v>
      </c>
      <c r="D41" s="26">
        <f>SUM(D42+D43+D44+D45)</f>
        <v>1749870</v>
      </c>
      <c r="E41" s="26">
        <f>SUM(E42+E43+E44+E45)</f>
        <v>1132473</v>
      </c>
      <c r="F41" s="26">
        <f>SUM(F42+F43+F44+F45)</f>
        <v>617397</v>
      </c>
      <c r="G41" s="26">
        <f>SUM(G42+G43+G44+G45)</f>
        <v>0</v>
      </c>
    </row>
    <row r="42" spans="1:7" ht="30" customHeight="1">
      <c r="A42" s="19" t="s">
        <v>44</v>
      </c>
      <c r="B42" s="20" t="s">
        <v>22</v>
      </c>
      <c r="C42" s="20" t="s">
        <v>10</v>
      </c>
      <c r="D42" s="21">
        <f>SUM(E42:G42)</f>
        <v>709729</v>
      </c>
      <c r="E42" s="27">
        <v>708404</v>
      </c>
      <c r="F42" s="31">
        <v>1325</v>
      </c>
      <c r="G42" s="31"/>
    </row>
    <row r="43" spans="1:7" ht="27.75" customHeight="1">
      <c r="A43" s="19" t="s">
        <v>45</v>
      </c>
      <c r="B43" s="20" t="s">
        <v>22</v>
      </c>
      <c r="C43" s="20" t="s">
        <v>13</v>
      </c>
      <c r="D43" s="21">
        <f>SUM(E43:G43)</f>
        <v>944950</v>
      </c>
      <c r="E43" s="27">
        <v>333579</v>
      </c>
      <c r="F43" s="31">
        <v>611371</v>
      </c>
      <c r="G43" s="31"/>
    </row>
    <row r="44" spans="1:7" ht="32.25" customHeight="1">
      <c r="A44" s="19" t="s">
        <v>46</v>
      </c>
      <c r="B44" s="20" t="s">
        <v>22</v>
      </c>
      <c r="C44" s="20" t="s">
        <v>22</v>
      </c>
      <c r="D44" s="21">
        <f>SUM(E44:G44)</f>
        <v>7419</v>
      </c>
      <c r="E44" s="27">
        <v>7419</v>
      </c>
      <c r="F44" s="31"/>
      <c r="G44" s="31"/>
    </row>
    <row r="45" spans="1:7" ht="33.75" customHeight="1">
      <c r="A45" s="19" t="s">
        <v>47</v>
      </c>
      <c r="B45" s="20" t="s">
        <v>22</v>
      </c>
      <c r="C45" s="20" t="s">
        <v>31</v>
      </c>
      <c r="D45" s="21">
        <f>SUM(E45:G45)</f>
        <v>87772</v>
      </c>
      <c r="E45" s="27">
        <f>82996+75</f>
        <v>83071</v>
      </c>
      <c r="F45" s="31">
        <v>4701</v>
      </c>
      <c r="G45" s="31"/>
    </row>
    <row r="46" spans="1:7" ht="28.5" customHeight="1">
      <c r="A46" s="24" t="s">
        <v>71</v>
      </c>
      <c r="B46" s="25" t="s">
        <v>35</v>
      </c>
      <c r="C46" s="25" t="s">
        <v>11</v>
      </c>
      <c r="D46" s="26">
        <f>SUM(D47+D48)</f>
        <v>109537</v>
      </c>
      <c r="E46" s="26">
        <f>SUM(E47+E48)</f>
        <v>109113</v>
      </c>
      <c r="F46" s="26">
        <f>SUM(F47+F48)</f>
        <v>424</v>
      </c>
      <c r="G46" s="26">
        <f>SUM(G47+G48)</f>
        <v>0</v>
      </c>
    </row>
    <row r="47" spans="1:7" ht="33" customHeight="1">
      <c r="A47" s="19" t="s">
        <v>48</v>
      </c>
      <c r="B47" s="20" t="s">
        <v>35</v>
      </c>
      <c r="C47" s="20" t="s">
        <v>10</v>
      </c>
      <c r="D47" s="21">
        <f>SUM(E47:G47)</f>
        <v>89931</v>
      </c>
      <c r="E47" s="27">
        <v>89507</v>
      </c>
      <c r="F47" s="31">
        <v>424</v>
      </c>
      <c r="G47" s="31"/>
    </row>
    <row r="48" spans="1:7" ht="33" customHeight="1">
      <c r="A48" s="19" t="s">
        <v>77</v>
      </c>
      <c r="B48" s="20" t="s">
        <v>35</v>
      </c>
      <c r="C48" s="20" t="s">
        <v>17</v>
      </c>
      <c r="D48" s="21">
        <f>SUM(E48:G48)</f>
        <v>19606</v>
      </c>
      <c r="E48" s="27">
        <v>19606</v>
      </c>
      <c r="F48" s="31"/>
      <c r="G48" s="31"/>
    </row>
    <row r="49" spans="1:7" ht="26.25" customHeight="1">
      <c r="A49" s="24" t="s">
        <v>73</v>
      </c>
      <c r="B49" s="25" t="s">
        <v>31</v>
      </c>
      <c r="C49" s="25" t="s">
        <v>11</v>
      </c>
      <c r="D49" s="37">
        <f>SUM(D50+D51+D53+D54+D52)</f>
        <v>471591</v>
      </c>
      <c r="E49" s="37">
        <f>SUM(E50+E51+E53+E54+E52)</f>
        <v>0</v>
      </c>
      <c r="F49" s="37">
        <f>SUM(F50+F51+F53+F54+F52)</f>
        <v>471591</v>
      </c>
      <c r="G49" s="37">
        <f>SUM(G50+G51+G53+G54+G52)</f>
        <v>0</v>
      </c>
    </row>
    <row r="50" spans="1:7" ht="27.75" customHeight="1">
      <c r="A50" s="19" t="s">
        <v>51</v>
      </c>
      <c r="B50" s="20" t="s">
        <v>31</v>
      </c>
      <c r="C50" s="20" t="s">
        <v>10</v>
      </c>
      <c r="D50" s="21">
        <f>SUM(E50:G50)</f>
        <v>131074</v>
      </c>
      <c r="E50" s="27"/>
      <c r="F50" s="31">
        <v>131074</v>
      </c>
      <c r="G50" s="31"/>
    </row>
    <row r="51" spans="1:7" ht="27" customHeight="1">
      <c r="A51" s="19" t="s">
        <v>52</v>
      </c>
      <c r="B51" s="20" t="s">
        <v>31</v>
      </c>
      <c r="C51" s="20" t="s">
        <v>13</v>
      </c>
      <c r="D51" s="21">
        <f>SUM(E51:G51)</f>
        <v>161123</v>
      </c>
      <c r="E51" s="27"/>
      <c r="F51" s="31">
        <v>161123</v>
      </c>
      <c r="G51" s="31"/>
    </row>
    <row r="52" spans="1:7" ht="27" customHeight="1">
      <c r="A52" s="19" t="s">
        <v>53</v>
      </c>
      <c r="B52" s="20" t="s">
        <v>31</v>
      </c>
      <c r="C52" s="20" t="s">
        <v>15</v>
      </c>
      <c r="D52" s="21">
        <f>SUM(E52:G52)</f>
        <v>15034</v>
      </c>
      <c r="E52" s="27"/>
      <c r="F52" s="31">
        <v>15034</v>
      </c>
      <c r="G52" s="31"/>
    </row>
    <row r="53" spans="1:7" ht="30" customHeight="1">
      <c r="A53" s="19" t="s">
        <v>54</v>
      </c>
      <c r="B53" s="20" t="s">
        <v>31</v>
      </c>
      <c r="C53" s="20" t="s">
        <v>17</v>
      </c>
      <c r="D53" s="21">
        <f>SUM(E53:G53)</f>
        <v>159265</v>
      </c>
      <c r="E53" s="27"/>
      <c r="F53" s="31">
        <v>159265</v>
      </c>
      <c r="G53" s="31"/>
    </row>
    <row r="54" spans="1:7" ht="27.75" customHeight="1">
      <c r="A54" s="19" t="s">
        <v>72</v>
      </c>
      <c r="B54" s="20" t="s">
        <v>31</v>
      </c>
      <c r="C54" s="20" t="s">
        <v>31</v>
      </c>
      <c r="D54" s="21">
        <f>SUM(E54:G54)</f>
        <v>5095</v>
      </c>
      <c r="E54" s="27"/>
      <c r="F54" s="31">
        <v>5095</v>
      </c>
      <c r="G54" s="31"/>
    </row>
    <row r="55" spans="1:7" ht="31.5" customHeight="1">
      <c r="A55" s="24" t="s">
        <v>56</v>
      </c>
      <c r="B55" s="40" t="s">
        <v>55</v>
      </c>
      <c r="C55" s="25" t="s">
        <v>11</v>
      </c>
      <c r="D55" s="26">
        <f>SUM(D56+D57+D58)</f>
        <v>135463</v>
      </c>
      <c r="E55" s="26">
        <f>SUM(E56+E57+E58)</f>
        <v>33421</v>
      </c>
      <c r="F55" s="26">
        <f>SUM(F56+F57+F58)</f>
        <v>102042</v>
      </c>
      <c r="G55" s="26">
        <f>SUM(G56+G57+G58)</f>
        <v>0</v>
      </c>
    </row>
    <row r="56" spans="1:7" ht="30.75" customHeight="1">
      <c r="A56" s="19" t="s">
        <v>57</v>
      </c>
      <c r="B56" s="20" t="s">
        <v>55</v>
      </c>
      <c r="C56" s="20" t="s">
        <v>10</v>
      </c>
      <c r="D56" s="21">
        <f>SUM(E56:G56)</f>
        <v>9536</v>
      </c>
      <c r="E56" s="27">
        <v>9536</v>
      </c>
      <c r="F56" s="31"/>
      <c r="G56" s="31"/>
    </row>
    <row r="57" spans="1:7" ht="33" customHeight="1">
      <c r="A57" s="19" t="s">
        <v>58</v>
      </c>
      <c r="B57" s="20" t="s">
        <v>55</v>
      </c>
      <c r="C57" s="20" t="s">
        <v>15</v>
      </c>
      <c r="D57" s="21">
        <f>SUM(E57:G57)</f>
        <v>23885</v>
      </c>
      <c r="E57" s="27">
        <v>23885</v>
      </c>
      <c r="F57" s="31"/>
      <c r="G57" s="31"/>
    </row>
    <row r="58" spans="1:7" ht="28.5" customHeight="1">
      <c r="A58" s="19" t="s">
        <v>59</v>
      </c>
      <c r="B58" s="20" t="s">
        <v>55</v>
      </c>
      <c r="C58" s="20" t="s">
        <v>17</v>
      </c>
      <c r="D58" s="21">
        <f>SUM(E58:G58)</f>
        <v>102042</v>
      </c>
      <c r="E58" s="27"/>
      <c r="F58" s="31">
        <v>102042</v>
      </c>
      <c r="G58" s="31"/>
    </row>
    <row r="59" spans="1:7" s="58" customFormat="1" ht="30" customHeight="1">
      <c r="A59" s="24" t="s">
        <v>79</v>
      </c>
      <c r="B59" s="25" t="s">
        <v>23</v>
      </c>
      <c r="C59" s="25" t="s">
        <v>11</v>
      </c>
      <c r="D59" s="35">
        <f>SUM(D60+D61+D62)</f>
        <v>29819</v>
      </c>
      <c r="E59" s="35">
        <f>SUM(E60+E61+E62)</f>
        <v>29819</v>
      </c>
      <c r="F59" s="35">
        <f>SUM(F60+F61+F62)</f>
        <v>0</v>
      </c>
      <c r="G59" s="35">
        <f>SUM(G60+G61+G62)</f>
        <v>0</v>
      </c>
    </row>
    <row r="60" spans="1:7" ht="30.75" customHeight="1">
      <c r="A60" s="19" t="s">
        <v>75</v>
      </c>
      <c r="B60" s="20" t="s">
        <v>23</v>
      </c>
      <c r="C60" s="20" t="s">
        <v>10</v>
      </c>
      <c r="D60" s="21">
        <f>SUM(E60:G60)</f>
        <v>13980</v>
      </c>
      <c r="E60" s="27">
        <v>13980</v>
      </c>
      <c r="F60" s="31"/>
      <c r="G60" s="31"/>
    </row>
    <row r="61" spans="1:7" ht="28.5" customHeight="1">
      <c r="A61" s="19" t="s">
        <v>76</v>
      </c>
      <c r="B61" s="20" t="s">
        <v>23</v>
      </c>
      <c r="C61" s="20" t="s">
        <v>13</v>
      </c>
      <c r="D61" s="21">
        <f>SUM(E61:G61)</f>
        <v>15839</v>
      </c>
      <c r="E61" s="27">
        <v>15839</v>
      </c>
      <c r="F61" s="31"/>
      <c r="G61" s="31"/>
    </row>
    <row r="62" spans="1:7" ht="21" customHeight="1" hidden="1">
      <c r="A62" s="60" t="s">
        <v>82</v>
      </c>
      <c r="B62" s="39" t="s">
        <v>23</v>
      </c>
      <c r="C62" s="39" t="s">
        <v>15</v>
      </c>
      <c r="D62" s="21">
        <f>SUM(E62:G62)</f>
        <v>0</v>
      </c>
      <c r="E62" s="27"/>
      <c r="F62" s="31"/>
      <c r="G62" s="31"/>
    </row>
    <row r="63" spans="1:7" ht="10.5" customHeight="1" hidden="1">
      <c r="A63" s="19"/>
      <c r="B63" s="20"/>
      <c r="C63" s="20"/>
      <c r="D63" s="21"/>
      <c r="E63" s="27"/>
      <c r="F63" s="31"/>
      <c r="G63" s="31"/>
    </row>
    <row r="64" spans="1:7" s="58" customFormat="1" ht="26.25" customHeight="1">
      <c r="A64" s="57" t="s">
        <v>70</v>
      </c>
      <c r="B64" s="34" t="s">
        <v>25</v>
      </c>
      <c r="C64" s="34" t="s">
        <v>11</v>
      </c>
      <c r="D64" s="35">
        <f>SUM(D65+D66)</f>
        <v>21666</v>
      </c>
      <c r="E64" s="35">
        <f>SUM(E65+E66)</f>
        <v>21666</v>
      </c>
      <c r="F64" s="35">
        <f>SUM(F65+F66)</f>
        <v>0</v>
      </c>
      <c r="G64" s="35">
        <f>SUM(G65+G66)</f>
        <v>0</v>
      </c>
    </row>
    <row r="65" spans="1:7" ht="29.25" customHeight="1">
      <c r="A65" s="38" t="s">
        <v>50</v>
      </c>
      <c r="B65" s="39" t="s">
        <v>25</v>
      </c>
      <c r="C65" s="39" t="s">
        <v>10</v>
      </c>
      <c r="D65" s="21">
        <f>SUM(E65:G65)</f>
        <v>12886</v>
      </c>
      <c r="E65" s="27">
        <v>12886</v>
      </c>
      <c r="F65" s="31"/>
      <c r="G65" s="31"/>
    </row>
    <row r="66" spans="1:7" ht="29.25" customHeight="1">
      <c r="A66" s="38" t="s">
        <v>49</v>
      </c>
      <c r="B66" s="39" t="s">
        <v>25</v>
      </c>
      <c r="C66" s="39" t="s">
        <v>13</v>
      </c>
      <c r="D66" s="21">
        <f>SUM(E66:G66)</f>
        <v>8780</v>
      </c>
      <c r="E66" s="27">
        <v>8780</v>
      </c>
      <c r="F66" s="31"/>
      <c r="G66" s="31"/>
    </row>
    <row r="67" spans="1:7" s="58" customFormat="1" ht="43.5" customHeight="1">
      <c r="A67" s="57" t="s">
        <v>74</v>
      </c>
      <c r="B67" s="34" t="s">
        <v>68</v>
      </c>
      <c r="C67" s="34" t="s">
        <v>11</v>
      </c>
      <c r="D67" s="35">
        <f>SUM(D68)</f>
        <v>17390</v>
      </c>
      <c r="E67" s="35">
        <f>SUM(E68)</f>
        <v>17390</v>
      </c>
      <c r="F67" s="35">
        <f>SUM(F68)</f>
        <v>0</v>
      </c>
      <c r="G67" s="35">
        <f>SUM(G68)</f>
        <v>0</v>
      </c>
    </row>
    <row r="68" spans="1:7" ht="42.75" customHeight="1">
      <c r="A68" s="19" t="s">
        <v>80</v>
      </c>
      <c r="B68" s="20" t="s">
        <v>68</v>
      </c>
      <c r="C68" s="20" t="s">
        <v>10</v>
      </c>
      <c r="D68" s="21">
        <f>SUM(E68:G68)</f>
        <v>17390</v>
      </c>
      <c r="E68" s="27">
        <v>17390</v>
      </c>
      <c r="F68" s="31"/>
      <c r="G68" s="31"/>
    </row>
    <row r="69" spans="1:7" s="11" customFormat="1" ht="24" customHeight="1">
      <c r="A69" s="54" t="s">
        <v>60</v>
      </c>
      <c r="B69" s="55"/>
      <c r="C69" s="55"/>
      <c r="D69" s="56">
        <f>SUM(D13+D21+D23+D27+D32+D37+D41+D46+D49+D55+D59+D64+D67)</f>
        <v>3702351</v>
      </c>
      <c r="E69" s="56">
        <f>SUM(E13+E21+E23+E27+E32+E37+E41+E46+E49+E55+E59+E64+E67)</f>
        <v>2507470</v>
      </c>
      <c r="F69" s="56">
        <f>SUM(F13+F21+F23+F27+F32+F37+F41+F46+F49+F55+F59+F64+F67)</f>
        <v>1194881</v>
      </c>
      <c r="G69" s="56">
        <f>SUM(G13+G21+G23+G27+G32+G37+G41+G46+G49+G55+G59+G64+G67)</f>
        <v>0</v>
      </c>
    </row>
    <row r="70" spans="1:7" ht="18.75" customHeight="1">
      <c r="A70" s="41"/>
      <c r="B70" s="42"/>
      <c r="C70" s="42"/>
      <c r="D70" s="43"/>
      <c r="E70" s="43"/>
      <c r="F70" s="43"/>
      <c r="G70" s="43"/>
    </row>
    <row r="71" spans="1:7" ht="19.5" customHeight="1" hidden="1">
      <c r="A71" s="44" t="s">
        <v>61</v>
      </c>
      <c r="B71" s="42"/>
      <c r="C71" s="42"/>
      <c r="D71" s="43"/>
      <c r="E71" s="43"/>
      <c r="F71" s="43"/>
      <c r="G71" s="43"/>
    </row>
    <row r="72" spans="1:7" ht="19.5" customHeight="1" hidden="1">
      <c r="A72" s="45" t="s">
        <v>62</v>
      </c>
      <c r="B72" s="42"/>
      <c r="C72" s="42"/>
      <c r="D72" s="46">
        <v>50000</v>
      </c>
      <c r="E72" s="46">
        <v>50000</v>
      </c>
      <c r="F72" s="43"/>
      <c r="G72" s="43"/>
    </row>
    <row r="73" spans="1:7" ht="19.5" customHeight="1" hidden="1">
      <c r="A73" s="45" t="s">
        <v>63</v>
      </c>
      <c r="B73" s="42"/>
      <c r="C73" s="42"/>
      <c r="D73" s="46">
        <v>65000</v>
      </c>
      <c r="E73" s="46">
        <v>65000</v>
      </c>
      <c r="F73" s="43"/>
      <c r="G73" s="43"/>
    </row>
    <row r="74" spans="1:7" ht="19.5" customHeight="1" hidden="1">
      <c r="A74" s="45" t="s">
        <v>64</v>
      </c>
      <c r="B74" s="42"/>
      <c r="C74" s="42"/>
      <c r="D74" s="46">
        <v>115914</v>
      </c>
      <c r="E74" s="46">
        <v>115914</v>
      </c>
      <c r="F74" s="43"/>
      <c r="G74" s="43"/>
    </row>
    <row r="75" spans="1:7" ht="19.5" customHeight="1" hidden="1">
      <c r="A75" s="41"/>
      <c r="B75" s="42"/>
      <c r="C75" s="42"/>
      <c r="D75" s="43"/>
      <c r="E75" s="43"/>
      <c r="F75" s="43"/>
      <c r="G75" s="43"/>
    </row>
    <row r="76" spans="1:7" ht="19.5" customHeight="1" hidden="1">
      <c r="A76" s="41" t="s">
        <v>65</v>
      </c>
      <c r="B76" s="42"/>
      <c r="C76" s="42"/>
      <c r="D76" s="43">
        <f>SUM(D69+D72+D73+D74)</f>
        <v>3933265</v>
      </c>
      <c r="E76" s="43">
        <f>SUM(E69+E72+E73+E74)</f>
        <v>2738384</v>
      </c>
      <c r="F76" s="43"/>
      <c r="G76" s="43"/>
    </row>
    <row r="77" spans="1:7" ht="19.5" customHeight="1" hidden="1">
      <c r="A77" s="41" t="s">
        <v>66</v>
      </c>
      <c r="B77" s="42"/>
      <c r="C77" s="42"/>
      <c r="D77" s="43">
        <f>SUM(D76-D74)</f>
        <v>3817351</v>
      </c>
      <c r="E77" s="43">
        <f>SUM(E76-E74)</f>
        <v>2622470</v>
      </c>
      <c r="F77" s="43"/>
      <c r="G77" s="43"/>
    </row>
    <row r="78" spans="4:6" ht="18.75" customHeight="1" hidden="1">
      <c r="D78" s="12">
        <v>3443038</v>
      </c>
      <c r="E78" s="13">
        <v>2325225</v>
      </c>
      <c r="F78" s="14">
        <v>1105657</v>
      </c>
    </row>
    <row r="79" spans="1:7" ht="10.5" customHeight="1" hidden="1">
      <c r="A79" s="47"/>
      <c r="F79" s="48"/>
      <c r="G79" s="48"/>
    </row>
    <row r="80" spans="1:7" ht="29.25" customHeight="1" hidden="1">
      <c r="A80" s="47"/>
      <c r="D80" s="12">
        <f>D69-D78</f>
        <v>259313</v>
      </c>
      <c r="E80" s="12">
        <f>E69-E78</f>
        <v>182245</v>
      </c>
      <c r="F80" s="12">
        <f>F69-F78</f>
        <v>89224</v>
      </c>
      <c r="G80" s="12"/>
    </row>
    <row r="81" spans="1:7" ht="10.5" customHeight="1">
      <c r="A81" s="49"/>
      <c r="B81" s="50"/>
      <c r="C81" s="50"/>
      <c r="D81" s="51"/>
      <c r="E81" s="51"/>
      <c r="F81" s="51"/>
      <c r="G81" s="51"/>
    </row>
    <row r="82" spans="1:7" ht="11.25" customHeight="1">
      <c r="A82" s="49"/>
      <c r="B82" s="50"/>
      <c r="C82" s="50"/>
      <c r="D82" s="51"/>
      <c r="E82" s="51"/>
      <c r="F82" s="51"/>
      <c r="G82" s="51"/>
    </row>
    <row r="83" ht="10.5" customHeight="1"/>
    <row r="84" ht="13.5" customHeight="1"/>
    <row r="85" ht="13.5" customHeight="1"/>
  </sheetData>
  <sheetProtection selectLockedCells="1" selectUnlockedCells="1"/>
  <mergeCells count="11">
    <mergeCell ref="A10:A11"/>
    <mergeCell ref="B10:B11"/>
    <mergeCell ref="C10:C11"/>
    <mergeCell ref="D1:G1"/>
    <mergeCell ref="D2:G2"/>
    <mergeCell ref="D3:G3"/>
    <mergeCell ref="E10:F10"/>
    <mergeCell ref="A5:G5"/>
    <mergeCell ref="A6:G6"/>
    <mergeCell ref="A7:G7"/>
    <mergeCell ref="D10:D11"/>
  </mergeCells>
  <printOptions/>
  <pageMargins left="0.89" right="0.24" top="0.52" bottom="0.58" header="0.2362204724409449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123</cp:lastModifiedBy>
  <cp:lastPrinted>2011-11-08T04:00:46Z</cp:lastPrinted>
  <dcterms:created xsi:type="dcterms:W3CDTF">2008-10-14T03:30:11Z</dcterms:created>
  <dcterms:modified xsi:type="dcterms:W3CDTF">2011-11-08T04:01:26Z</dcterms:modified>
  <cp:category/>
  <cp:version/>
  <cp:contentType/>
  <cp:contentStatus/>
</cp:coreProperties>
</file>