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880" activeTab="0"/>
  </bookViews>
  <sheets>
    <sheet name="Лист1" sheetId="1" r:id="rId1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<sst xmlns="http://schemas.openxmlformats.org/spreadsheetml/2006/main" count="171" uniqueCount="85">
  <si>
    <t xml:space="preserve">к решению Благовещенской городской Думы </t>
  </si>
  <si>
    <t xml:space="preserve">Распределение бюджетных ассигнований </t>
  </si>
  <si>
    <t>по разделам и подразделам  классификации расходов бюджетов</t>
  </si>
  <si>
    <t>(тыс.руб.)</t>
  </si>
  <si>
    <t>РЗ</t>
  </si>
  <si>
    <t>ПР</t>
  </si>
  <si>
    <t>в том числе:</t>
  </si>
  <si>
    <t>Расходные обязательства муниципального образования г.Благовещенск</t>
  </si>
  <si>
    <t>Расходные обязательства, исполняемые за счёт безвозмездных перечислений из областного бюджета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</si>
  <si>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</si>
  <si>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</si>
  <si>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</si>
  <si>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</si>
  <si>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</si>
  <si>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</si>
  <si>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</si>
  <si>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</si>
  <si>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</si>
  <si>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</si>
  <si>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</si>
  <si>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</si>
  <si>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</si>
  <si>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</si>
  <si>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11</t>
  </si>
  <si>
    <t>Резервные фонды</t>
  </si>
  <si>
    <t>12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</si>
  <si>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</si>
  <si>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</si>
  <si>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</si>
  <si>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</si>
  <si>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 xml:space="preserve">Органы внутренних дел  </t>
  </si>
  <si>
    <t>09</t>
  </si>
  <si>
    <t>НАЦИОНАЛЬНАЯ ЭКОНОМИКА</t>
  </si>
  <si>
    <t>Водные ресурсы</t>
  </si>
  <si>
    <t>Транспорт</t>
  </si>
  <si>
    <t>08</t>
  </si>
  <si>
    <t>Другие вопросы в области национальной экономики</t>
  </si>
  <si>
    <t>ЖИЛИЩНО-КОММУНАЛЬНОЕ  ХОЗЯЙСТВО</t>
  </si>
  <si>
    <t xml:space="preserve">Жилищное хозяйство </t>
  </si>
  <si>
    <t xml:space="preserve">Коммунальное хозяйство 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</si>
  <si>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</si>
  <si>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</si>
  <si>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</si>
  <si>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</si>
  <si>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</si>
  <si>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 xml:space="preserve">Дошкольное образование </t>
  </si>
  <si>
    <t xml:space="preserve">Общее образование </t>
  </si>
  <si>
    <t>Молодёжная политика и оздоровление детей</t>
  </si>
  <si>
    <t>Другие вопросы в области образования</t>
  </si>
  <si>
    <t>Культура</t>
  </si>
  <si>
    <t>Периодическая печать и издательства</t>
  </si>
  <si>
    <t>Телевидение и радиовещание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</si>
  <si>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</si>
  <si>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</si>
  <si>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</si>
  <si>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</si>
  <si>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10</t>
  </si>
  <si>
    <t>СОЦИАЛЬНАЯ ПОЛИТИКА</t>
  </si>
  <si>
    <t>Пенсионное обеспечение</t>
  </si>
  <si>
    <t>Социальное обеспечение населения</t>
  </si>
  <si>
    <t>Охрана семьи  и детства</t>
  </si>
  <si>
    <t xml:space="preserve">ИТОГО   РАСХОДОВ </t>
  </si>
  <si>
    <t>кроме того:</t>
  </si>
  <si>
    <t>Целевые программы</t>
  </si>
  <si>
    <t>Капитальные вложения</t>
  </si>
  <si>
    <t>Расходы от предпринимательской деятельности</t>
  </si>
  <si>
    <t>ВСЕГО РАСХОДОВ:</t>
  </si>
  <si>
    <t>без предпринимательской деятельности</t>
  </si>
  <si>
    <t>___________ № ______</t>
  </si>
  <si>
    <t>План                    на 2011 год</t>
  </si>
  <si>
    <t>Наименование</t>
  </si>
  <si>
    <t xml:space="preserve">городского бюджета на  2011 год 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</si>
  <si>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</si>
  <si>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</si>
  <si>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СРЕДСТВА МАССОВОЙ ИНФОРМАЦИИ</t>
  </si>
  <si>
    <t xml:space="preserve">КУЛЬТУРА  И  КИНЕМАТОГРАФИЯ         </t>
  </si>
  <si>
    <t>Другие вопросы в области здравоохранения</t>
  </si>
  <si>
    <t>ЗДРАВООХРАНЕНИЕ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</si>
  <si>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</si>
  <si>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</si>
  <si>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</si>
  <si>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</si>
  <si>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</si>
  <si>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культуры, кинематографии</t>
  </si>
  <si>
    <t>Приложение № 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</si>
</sst>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2"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0"/>
    </font>
    <font>
      <i/>
      <sz val="14"/>
      <color indexed="10"/>
      <name val="Arial Cyr"/>
      <family val="0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5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Fill="1" applyAlignment="1">
      <alignment horizontal="center" vertical="top" wrapText="1"/>
    </xf>
    <xf numFmtId="3" fontId="1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vertical="top"/>
    </xf>
    <xf numFmtId="3" fontId="6" fillId="0" borderId="0" xfId="0" applyNumberFormat="1" applyFont="1" applyAlignment="1">
      <alignment horizontal="right" vertical="top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vertical="top"/>
    </xf>
    <xf numFmtId="3" fontId="1" fillId="0" borderId="2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49" fontId="10" fillId="0" borderId="2" xfId="0" applyNumberFormat="1" applyFont="1" applyBorder="1" applyAlignment="1">
      <alignment horizontal="center" vertical="top" wrapText="1"/>
    </xf>
    <xf numFmtId="3" fontId="10" fillId="0" borderId="2" xfId="0" applyNumberFormat="1" applyFont="1" applyBorder="1" applyAlignment="1">
      <alignment vertical="top" wrapText="1"/>
    </xf>
    <xf numFmtId="3" fontId="11" fillId="0" borderId="2" xfId="0" applyNumberFormat="1" applyFont="1" applyFill="1" applyBorder="1" applyAlignment="1">
      <alignment vertical="top" wrapText="1"/>
    </xf>
    <xf numFmtId="3" fontId="11" fillId="0" borderId="2" xfId="0" applyNumberFormat="1" applyFont="1" applyBorder="1" applyAlignment="1">
      <alignment vertical="top" wrapText="1"/>
    </xf>
    <xf numFmtId="3" fontId="4" fillId="0" borderId="2" xfId="0" applyNumberFormat="1" applyFont="1" applyFill="1" applyBorder="1" applyAlignment="1">
      <alignment vertical="top" wrapText="1"/>
    </xf>
    <xf numFmtId="3" fontId="12" fillId="0" borderId="2" xfId="0" applyNumberFormat="1" applyFont="1" applyBorder="1" applyAlignment="1">
      <alignment vertical="top" wrapText="1"/>
    </xf>
    <xf numFmtId="3" fontId="13" fillId="0" borderId="2" xfId="0" applyNumberFormat="1" applyFont="1" applyFill="1" applyBorder="1" applyAlignment="1">
      <alignment vertical="top" wrapText="1"/>
    </xf>
    <xf numFmtId="3" fontId="14" fillId="0" borderId="2" xfId="0" applyNumberFormat="1" applyFont="1" applyBorder="1" applyAlignment="1">
      <alignment vertical="top" wrapText="1"/>
    </xf>
    <xf numFmtId="0" fontId="9" fillId="0" borderId="0" xfId="0" applyFont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0" fontId="15" fillId="0" borderId="0" xfId="0" applyFont="1" applyAlignment="1">
      <alignment vertical="top"/>
    </xf>
    <xf numFmtId="3" fontId="13" fillId="0" borderId="2" xfId="0" applyNumberFormat="1" applyFont="1" applyBorder="1" applyAlignment="1">
      <alignment vertical="top" wrapText="1"/>
    </xf>
    <xf numFmtId="49" fontId="10" fillId="0" borderId="2" xfId="0" applyNumberFormat="1" applyFont="1" applyBorder="1" applyAlignment="1">
      <alignment horizontal="center" vertical="top" wrapText="1"/>
    </xf>
    <xf numFmtId="3" fontId="10" fillId="0" borderId="2" xfId="0" applyNumberFormat="1" applyFont="1" applyBorder="1" applyAlignment="1">
      <alignment vertical="top"/>
    </xf>
    <xf numFmtId="3" fontId="16" fillId="0" borderId="2" xfId="0" applyNumberFormat="1" applyFont="1" applyBorder="1" applyAlignment="1">
      <alignment vertical="top"/>
    </xf>
    <xf numFmtId="3" fontId="16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vertical="top" wrapText="1"/>
    </xf>
    <xf numFmtId="3" fontId="17" fillId="0" borderId="2" xfId="0" applyNumberFormat="1" applyFont="1" applyFill="1" applyBorder="1" applyAlignment="1">
      <alignment vertical="top" wrapText="1"/>
    </xf>
    <xf numFmtId="49" fontId="10" fillId="0" borderId="3" xfId="0" applyNumberFormat="1" applyFont="1" applyBorder="1" applyAlignment="1">
      <alignment horizontal="center" vertical="top" wrapText="1"/>
    </xf>
    <xf numFmtId="3" fontId="17" fillId="0" borderId="2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top" wrapText="1"/>
    </xf>
    <xf numFmtId="3" fontId="10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49" fontId="11" fillId="0" borderId="0" xfId="0" applyNumberFormat="1" applyFont="1" applyAlignment="1">
      <alignment horizontal="center" vertical="top" wrapText="1"/>
    </xf>
    <xf numFmtId="164" fontId="11" fillId="0" borderId="0" xfId="0" applyNumberFormat="1" applyFont="1" applyAlignment="1">
      <alignment vertical="top"/>
    </xf>
    <xf numFmtId="3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top" wrapText="1"/>
    </xf>
    <xf numFmtId="0" fontId="21" fillId="0" borderId="0" xfId="0" applyFont="1" applyAlignment="1">
      <alignment vertical="top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3" fontId="6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="90" zoomScaleNormal="90" workbookViewId="0" topLeftCell="A1">
      <selection activeCell="A3" sqref="A3"/>
    </sheetView>
  </sheetViews>
  <sheetFormatPr defaultColWidth="9.00390625" defaultRowHeight="12.75"/>
  <cols>
    <col min="1" max="1" width="57.00390625" style="1" customWidth="1"/>
    <col min="2" max="3" width="3.25390625" style="2" bestFit="1" customWidth="1"/>
    <col min="4" max="4" width="12.00390625" style="13" customWidth="1"/>
    <col min="5" max="5" width="13.375" style="14" customWidth="1"/>
    <col min="6" max="6" width="13.125" style="15" customWidth="1"/>
    <col min="7" max="16384" width="9.125" style="16" customWidth="1"/>
  </cols>
  <sheetData>
    <row r="1" spans="1:6" s="3" customFormat="1" ht="15.75">
      <c r="A1" s="1"/>
      <c r="B1" s="2"/>
      <c r="C1" s="2"/>
      <c r="E1" s="68" t="s">
        <v>84</v>
      </c>
      <c r="F1" s="69"/>
    </row>
    <row r="2" spans="1:7" s="6" customFormat="1" ht="41.25" customHeight="1">
      <c r="A2" s="4"/>
      <c r="B2" s="5"/>
      <c r="D2" s="7"/>
      <c r="E2" s="70" t="s">
        <v>0</v>
      </c>
      <c r="F2" s="71"/>
      <c r="G2" s="8"/>
    </row>
    <row r="3" spans="1:6" s="12" customFormat="1" ht="18.75" customHeight="1">
      <c r="A3" s="9"/>
      <c r="B3" s="10"/>
      <c r="C3" s="10"/>
      <c r="D3" s="11"/>
      <c r="E3" s="72" t="s">
        <v>68</v>
      </c>
      <c r="F3" s="73"/>
    </row>
    <row r="4" spans="1:6" s="12" customFormat="1" ht="21.75" customHeight="1">
      <c r="A4" s="9"/>
      <c r="B4" s="10"/>
      <c r="C4" s="10"/>
      <c r="D4" s="11"/>
      <c r="E4" s="59"/>
      <c r="F4" s="60"/>
    </row>
    <row r="5" spans="1:6" ht="19.5" customHeight="1">
      <c r="A5" s="66" t="s">
        <v>1</v>
      </c>
      <c r="B5" s="67"/>
      <c r="C5" s="67"/>
      <c r="D5" s="67"/>
      <c r="E5" s="67"/>
      <c r="F5" s="67"/>
    </row>
    <row r="6" spans="1:6" ht="21" customHeight="1">
      <c r="A6" s="66" t="s">
        <v>71</v>
      </c>
      <c r="B6" s="67"/>
      <c r="C6" s="67"/>
      <c r="D6" s="67"/>
      <c r="E6" s="67"/>
      <c r="F6" s="67"/>
    </row>
    <row r="7" spans="1:6" ht="22.5" customHeight="1">
      <c r="A7" s="66" t="s">
        <v>2</v>
      </c>
      <c r="B7" s="67"/>
      <c r="C7" s="67"/>
      <c r="D7" s="67"/>
      <c r="E7" s="67"/>
      <c r="F7" s="67"/>
    </row>
    <row r="8" ht="12.75" customHeight="1"/>
    <row r="9" ht="16.5" customHeight="1">
      <c r="F9" s="17" t="s">
        <v>3</v>
      </c>
    </row>
    <row r="10" spans="1:6" ht="12.75" customHeight="1">
      <c r="A10" s="76" t="s">
        <v>70</v>
      </c>
      <c r="B10" s="78" t="s">
        <v>4</v>
      </c>
      <c r="C10" s="78" t="s">
        <v>5</v>
      </c>
      <c r="D10" s="74" t="s">
        <v>69</v>
      </c>
      <c r="E10" s="80" t="s">
        <v>6</v>
      </c>
      <c r="F10" s="81"/>
    </row>
    <row r="11" spans="1:6" s="19" customFormat="1" ht="44.25" customHeight="1">
      <c r="A11" s="77"/>
      <c r="B11" s="79"/>
      <c r="C11" s="79"/>
      <c r="D11" s="75"/>
      <c r="E11" s="18" t="s">
        <v>7</v>
      </c>
      <c r="F11" s="18" t="s">
        <v>8</v>
      </c>
    </row>
    <row r="12" spans="1:6" ht="11.25" customHeight="1">
      <c r="A12" s="20"/>
      <c r="B12" s="21"/>
      <c r="C12" s="21"/>
      <c r="D12" s="22"/>
      <c r="E12" s="23"/>
      <c r="F12" s="24"/>
    </row>
    <row r="13" spans="1:6" ht="17.25" customHeight="1">
      <c r="A13" s="25" t="s">
        <v>9</v>
      </c>
      <c r="B13" s="26" t="s">
        <v>10</v>
      </c>
      <c r="C13" s="26" t="s">
        <v>11</v>
      </c>
      <c r="D13" s="27">
        <f>SUM(D15+D17+D19+D21+D25+D27+D23)</f>
        <v>419122</v>
      </c>
      <c r="E13" s="27">
        <f>SUM(E15+E17+E19+E21+E25+E27+E23)</f>
        <v>416150</v>
      </c>
      <c r="F13" s="27">
        <f>SUM(F15+F17+F19+F21+F25+F27+F23)</f>
        <v>2972</v>
      </c>
    </row>
    <row r="14" spans="1:6" ht="10.5" customHeight="1">
      <c r="A14" s="20"/>
      <c r="B14" s="21"/>
      <c r="C14" s="21"/>
      <c r="D14" s="22"/>
      <c r="E14" s="28"/>
      <c r="F14" s="29"/>
    </row>
    <row r="15" spans="1:6" ht="35.25" customHeight="1">
      <c r="A15" s="20" t="s">
        <v>12</v>
      </c>
      <c r="B15" s="21" t="s">
        <v>10</v>
      </c>
      <c r="C15" s="21" t="s">
        <v>13</v>
      </c>
      <c r="D15" s="22">
        <f>SUM(E15:F15)</f>
        <v>1546</v>
      </c>
      <c r="E15" s="30">
        <v>1546</v>
      </c>
      <c r="F15" s="35"/>
    </row>
    <row r="16" spans="1:6" ht="12" customHeight="1">
      <c r="A16" s="20"/>
      <c r="B16" s="21"/>
      <c r="C16" s="21"/>
      <c r="D16" s="22"/>
      <c r="E16" s="32"/>
      <c r="F16" s="37"/>
    </row>
    <row r="17" spans="1:6" ht="50.25" customHeight="1">
      <c r="A17" s="20" t="s">
        <v>14</v>
      </c>
      <c r="B17" s="21" t="s">
        <v>10</v>
      </c>
      <c r="C17" s="21" t="s">
        <v>15</v>
      </c>
      <c r="D17" s="22">
        <f>SUM(E17:F17)</f>
        <v>25891</v>
      </c>
      <c r="E17" s="30">
        <v>25891</v>
      </c>
      <c r="F17" s="35"/>
    </row>
    <row r="18" spans="1:6" s="34" customFormat="1" ht="11.25" customHeight="1">
      <c r="A18" s="20"/>
      <c r="B18" s="21"/>
      <c r="C18" s="21"/>
      <c r="D18" s="22"/>
      <c r="E18" s="30"/>
      <c r="F18" s="35"/>
    </row>
    <row r="19" spans="1:6" ht="50.25" customHeight="1">
      <c r="A19" s="20" t="s">
        <v>16</v>
      </c>
      <c r="B19" s="21" t="s">
        <v>10</v>
      </c>
      <c r="C19" s="21" t="s">
        <v>17</v>
      </c>
      <c r="D19" s="22">
        <f>SUM(E19:F19)</f>
        <v>153654</v>
      </c>
      <c r="E19" s="30">
        <v>150682</v>
      </c>
      <c r="F19" s="35">
        <v>2972</v>
      </c>
    </row>
    <row r="20" spans="1:6" ht="9" customHeight="1" hidden="1">
      <c r="A20" s="20"/>
      <c r="B20" s="21"/>
      <c r="C20" s="21"/>
      <c r="D20" s="22"/>
      <c r="E20" s="32"/>
      <c r="F20" s="33"/>
    </row>
    <row r="21" spans="1:6" ht="18.75" customHeight="1" hidden="1">
      <c r="A21" s="20" t="s">
        <v>18</v>
      </c>
      <c r="B21" s="21" t="s">
        <v>10</v>
      </c>
      <c r="C21" s="21" t="s">
        <v>19</v>
      </c>
      <c r="D21" s="22">
        <f>SUM(E21:F21)</f>
        <v>0</v>
      </c>
      <c r="E21" s="30">
        <v>0</v>
      </c>
      <c r="F21" s="35">
        <v>0</v>
      </c>
    </row>
    <row r="22" spans="1:6" ht="12.75" customHeight="1">
      <c r="A22" s="20"/>
      <c r="B22" s="21"/>
      <c r="C22" s="21"/>
      <c r="D22" s="22"/>
      <c r="E22" s="30"/>
      <c r="F22" s="31"/>
    </row>
    <row r="23" spans="1:6" ht="49.5" customHeight="1">
      <c r="A23" s="20" t="s">
        <v>20</v>
      </c>
      <c r="B23" s="21" t="s">
        <v>10</v>
      </c>
      <c r="C23" s="21" t="s">
        <v>21</v>
      </c>
      <c r="D23" s="22">
        <f>SUM(E23:F23)</f>
        <v>41951</v>
      </c>
      <c r="E23" s="30">
        <v>41951</v>
      </c>
      <c r="F23" s="35"/>
    </row>
    <row r="24" spans="1:7" ht="9.75" customHeight="1">
      <c r="A24" s="20"/>
      <c r="B24" s="21"/>
      <c r="C24" s="21"/>
      <c r="D24" s="22"/>
      <c r="E24" s="30"/>
      <c r="F24" s="31"/>
      <c r="G24" s="36"/>
    </row>
    <row r="25" spans="1:7" ht="17.25" customHeight="1">
      <c r="A25" s="20" t="s">
        <v>24</v>
      </c>
      <c r="B25" s="21" t="s">
        <v>10</v>
      </c>
      <c r="C25" s="21" t="s">
        <v>23</v>
      </c>
      <c r="D25" s="22">
        <f>SUM(E25:F25)</f>
        <v>60000</v>
      </c>
      <c r="E25" s="30">
        <v>60000</v>
      </c>
      <c r="F25" s="35"/>
      <c r="G25" s="36"/>
    </row>
    <row r="26" spans="1:7" ht="12.75" customHeight="1">
      <c r="A26" s="20"/>
      <c r="B26" s="21"/>
      <c r="C26" s="21"/>
      <c r="D26" s="22"/>
      <c r="E26" s="32"/>
      <c r="F26" s="37"/>
      <c r="G26" s="36"/>
    </row>
    <row r="27" spans="1:7" ht="20.25" customHeight="1">
      <c r="A27" s="20" t="s">
        <v>26</v>
      </c>
      <c r="B27" s="21" t="s">
        <v>10</v>
      </c>
      <c r="C27" s="21" t="s">
        <v>72</v>
      </c>
      <c r="D27" s="22">
        <f>SUM(E27:F27)</f>
        <v>136080</v>
      </c>
      <c r="E27" s="30">
        <v>136080</v>
      </c>
      <c r="F27" s="35"/>
      <c r="G27" s="36"/>
    </row>
    <row r="28" spans="1:7" ht="10.5" customHeight="1">
      <c r="A28" s="20"/>
      <c r="B28" s="21"/>
      <c r="C28" s="21"/>
      <c r="D28" s="22"/>
      <c r="E28" s="30"/>
      <c r="F28" s="35"/>
      <c r="G28" s="36"/>
    </row>
    <row r="29" spans="1:7" ht="15.75">
      <c r="A29" s="25" t="s">
        <v>27</v>
      </c>
      <c r="B29" s="38" t="s">
        <v>13</v>
      </c>
      <c r="C29" s="38" t="s">
        <v>11</v>
      </c>
      <c r="D29" s="39">
        <f>SUM(D31)</f>
        <v>1504</v>
      </c>
      <c r="E29" s="40">
        <f>SUM(E31)</f>
        <v>1504</v>
      </c>
      <c r="F29" s="40">
        <f>SUM(F31)</f>
        <v>0</v>
      </c>
      <c r="G29" s="36"/>
    </row>
    <row r="30" spans="1:7" ht="9.75" customHeight="1">
      <c r="A30" s="20"/>
      <c r="B30" s="21"/>
      <c r="C30" s="21"/>
      <c r="D30" s="22"/>
      <c r="E30" s="30"/>
      <c r="F30" s="31"/>
      <c r="G30" s="36"/>
    </row>
    <row r="31" spans="1:7" ht="20.25" customHeight="1">
      <c r="A31" s="20" t="s">
        <v>28</v>
      </c>
      <c r="B31" s="21" t="s">
        <v>13</v>
      </c>
      <c r="C31" s="21" t="s">
        <v>17</v>
      </c>
      <c r="D31" s="22">
        <f>SUM(E31:F31)</f>
        <v>1504</v>
      </c>
      <c r="E31" s="30">
        <v>1504</v>
      </c>
      <c r="F31" s="35"/>
      <c r="G31" s="36"/>
    </row>
    <row r="32" spans="1:7" ht="10.5" customHeight="1">
      <c r="A32" s="20"/>
      <c r="B32" s="21"/>
      <c r="C32" s="21"/>
      <c r="D32" s="22"/>
      <c r="E32" s="30"/>
      <c r="F32" s="35"/>
      <c r="G32" s="36"/>
    </row>
    <row r="33" spans="1:6" ht="34.5" customHeight="1">
      <c r="A33" s="25" t="s">
        <v>29</v>
      </c>
      <c r="B33" s="26" t="s">
        <v>15</v>
      </c>
      <c r="C33" s="26" t="s">
        <v>11</v>
      </c>
      <c r="D33" s="27">
        <f>SUM(D35+D37)</f>
        <v>29335</v>
      </c>
      <c r="E33" s="27">
        <f>SUM(E35+E37)</f>
        <v>29335</v>
      </c>
      <c r="F33" s="27">
        <f>SUM(F35+F37)</f>
        <v>0</v>
      </c>
    </row>
    <row r="34" spans="1:6" s="34" customFormat="1" ht="9.75" customHeight="1">
      <c r="A34" s="20"/>
      <c r="B34" s="21"/>
      <c r="C34" s="21"/>
      <c r="D34" s="22"/>
      <c r="E34" s="30"/>
      <c r="F34" s="31"/>
    </row>
    <row r="35" spans="1:6" ht="18.75" customHeight="1">
      <c r="A35" s="20" t="s">
        <v>30</v>
      </c>
      <c r="B35" s="21" t="s">
        <v>15</v>
      </c>
      <c r="C35" s="21" t="s">
        <v>13</v>
      </c>
      <c r="D35" s="22">
        <f>SUM(E35:F35)</f>
        <v>9130</v>
      </c>
      <c r="E35" s="30">
        <v>9130</v>
      </c>
      <c r="F35" s="35"/>
    </row>
    <row r="36" spans="1:6" ht="10.5" customHeight="1">
      <c r="A36" s="20"/>
      <c r="B36" s="21"/>
      <c r="C36" s="21"/>
      <c r="D36" s="22"/>
      <c r="E36" s="30"/>
      <c r="F36" s="35"/>
    </row>
    <row r="37" spans="1:6" ht="47.25" customHeight="1">
      <c r="A37" s="20" t="s">
        <v>73</v>
      </c>
      <c r="B37" s="21" t="s">
        <v>15</v>
      </c>
      <c r="C37" s="21" t="s">
        <v>31</v>
      </c>
      <c r="D37" s="22">
        <f>SUM(E37:F37)</f>
        <v>20205</v>
      </c>
      <c r="E37" s="30">
        <v>20205</v>
      </c>
      <c r="F37" s="35"/>
    </row>
    <row r="38" spans="1:6" ht="9.75" customHeight="1">
      <c r="A38" s="20"/>
      <c r="B38" s="21"/>
      <c r="C38" s="21"/>
      <c r="D38" s="22"/>
      <c r="E38" s="32"/>
      <c r="F38" s="37"/>
    </row>
    <row r="39" spans="1:6" ht="20.25" customHeight="1">
      <c r="A39" s="25" t="s">
        <v>32</v>
      </c>
      <c r="B39" s="26" t="s">
        <v>17</v>
      </c>
      <c r="C39" s="26" t="s">
        <v>11</v>
      </c>
      <c r="D39" s="27">
        <f>SUM(D45+D43+D41)</f>
        <v>107705</v>
      </c>
      <c r="E39" s="27">
        <f>SUM(E45+E43+E41)</f>
        <v>107705</v>
      </c>
      <c r="F39" s="27">
        <f>SUM(F45+F43+F41)</f>
        <v>0</v>
      </c>
    </row>
    <row r="40" spans="1:6" ht="6.75" customHeight="1">
      <c r="A40" s="25"/>
      <c r="B40" s="26"/>
      <c r="C40" s="26"/>
      <c r="D40" s="44"/>
      <c r="E40" s="45"/>
      <c r="F40" s="41"/>
    </row>
    <row r="41" spans="1:6" s="34" customFormat="1" ht="18.75" customHeight="1">
      <c r="A41" s="20" t="s">
        <v>33</v>
      </c>
      <c r="B41" s="21" t="s">
        <v>17</v>
      </c>
      <c r="C41" s="21" t="s">
        <v>21</v>
      </c>
      <c r="D41" s="22">
        <f>SUM(E41:F41)</f>
        <v>20000</v>
      </c>
      <c r="E41" s="30">
        <v>20000</v>
      </c>
      <c r="F41" s="35"/>
    </row>
    <row r="42" spans="1:6" s="34" customFormat="1" ht="8.25" customHeight="1">
      <c r="A42" s="20"/>
      <c r="B42" s="21"/>
      <c r="C42" s="21"/>
      <c r="D42" s="44"/>
      <c r="E42" s="30"/>
      <c r="F42" s="35"/>
    </row>
    <row r="43" spans="1:6" s="34" customFormat="1" ht="17.25" customHeight="1">
      <c r="A43" s="20" t="s">
        <v>34</v>
      </c>
      <c r="B43" s="21" t="s">
        <v>17</v>
      </c>
      <c r="C43" s="21" t="s">
        <v>35</v>
      </c>
      <c r="D43" s="22">
        <f>SUM(E43:F43)</f>
        <v>57965</v>
      </c>
      <c r="E43" s="30">
        <v>57965</v>
      </c>
      <c r="F43" s="35"/>
    </row>
    <row r="44" spans="1:6" s="34" customFormat="1" ht="6.75" customHeight="1">
      <c r="A44" s="20"/>
      <c r="B44" s="21"/>
      <c r="C44" s="21"/>
      <c r="D44" s="44"/>
      <c r="E44" s="30"/>
      <c r="F44" s="35"/>
    </row>
    <row r="45" spans="1:6" s="34" customFormat="1" ht="18.75" customHeight="1">
      <c r="A45" s="20" t="s">
        <v>36</v>
      </c>
      <c r="B45" s="21" t="s">
        <v>17</v>
      </c>
      <c r="C45" s="21" t="s">
        <v>25</v>
      </c>
      <c r="D45" s="22">
        <f>SUM(E45:F45)</f>
        <v>29740</v>
      </c>
      <c r="E45" s="30">
        <v>29740</v>
      </c>
      <c r="F45" s="35"/>
    </row>
    <row r="46" spans="1:6" ht="12.75" customHeight="1">
      <c r="A46" s="20"/>
      <c r="B46" s="21"/>
      <c r="C46" s="21"/>
      <c r="D46" s="22"/>
      <c r="E46" s="32"/>
      <c r="F46" s="37"/>
    </row>
    <row r="47" spans="1:6" ht="20.25" customHeight="1">
      <c r="A47" s="25" t="s">
        <v>37</v>
      </c>
      <c r="B47" s="26" t="s">
        <v>19</v>
      </c>
      <c r="C47" s="26" t="s">
        <v>11</v>
      </c>
      <c r="D47" s="27">
        <f>SUM(D49+D51+D53+D55)</f>
        <v>493433</v>
      </c>
      <c r="E47" s="41">
        <f>SUM(E49+E51+E53+E55)</f>
        <v>493433</v>
      </c>
      <c r="F47" s="41">
        <f>SUM(F49+F51+F53+F55)</f>
        <v>0</v>
      </c>
    </row>
    <row r="48" spans="1:6" s="34" customFormat="1" ht="10.5" customHeight="1">
      <c r="A48" s="20"/>
      <c r="B48" s="21"/>
      <c r="C48" s="21"/>
      <c r="D48" s="22"/>
      <c r="E48" s="30"/>
      <c r="F48" s="31"/>
    </row>
    <row r="49" spans="1:6" ht="18" customHeight="1">
      <c r="A49" s="20" t="s">
        <v>38</v>
      </c>
      <c r="B49" s="21" t="s">
        <v>19</v>
      </c>
      <c r="C49" s="21" t="s">
        <v>10</v>
      </c>
      <c r="D49" s="22">
        <f>SUM(E49:F49)</f>
        <v>27707</v>
      </c>
      <c r="E49" s="30">
        <v>27707</v>
      </c>
      <c r="F49" s="30"/>
    </row>
    <row r="50" spans="1:6" s="34" customFormat="1" ht="10.5" customHeight="1">
      <c r="A50" s="20"/>
      <c r="B50" s="21"/>
      <c r="C50" s="21"/>
      <c r="D50" s="22"/>
      <c r="E50" s="30"/>
      <c r="F50" s="35"/>
    </row>
    <row r="51" spans="1:6" ht="18.75" customHeight="1">
      <c r="A51" s="20" t="s">
        <v>39</v>
      </c>
      <c r="B51" s="21" t="s">
        <v>19</v>
      </c>
      <c r="C51" s="21" t="s">
        <v>13</v>
      </c>
      <c r="D51" s="22">
        <f>SUM(E51:F51)</f>
        <v>72634</v>
      </c>
      <c r="E51" s="30">
        <v>72634</v>
      </c>
      <c r="F51" s="35"/>
    </row>
    <row r="52" spans="1:6" ht="11.25" customHeight="1">
      <c r="A52" s="20"/>
      <c r="B52" s="21"/>
      <c r="C52" s="21"/>
      <c r="D52" s="22"/>
      <c r="E52" s="30"/>
      <c r="F52" s="35"/>
    </row>
    <row r="53" spans="1:6" ht="18.75" customHeight="1">
      <c r="A53" s="20" t="s">
        <v>40</v>
      </c>
      <c r="B53" s="21" t="s">
        <v>19</v>
      </c>
      <c r="C53" s="21" t="s">
        <v>15</v>
      </c>
      <c r="D53" s="22">
        <f>SUM(E53:F53)</f>
        <v>348927</v>
      </c>
      <c r="E53" s="30">
        <v>348927</v>
      </c>
      <c r="F53" s="35"/>
    </row>
    <row r="54" spans="1:6" s="34" customFormat="1" ht="10.5" customHeight="1">
      <c r="A54" s="20"/>
      <c r="B54" s="21"/>
      <c r="C54" s="21"/>
      <c r="D54" s="22"/>
      <c r="E54" s="30"/>
      <c r="F54" s="35"/>
    </row>
    <row r="55" spans="1:6" ht="33.75" customHeight="1">
      <c r="A55" s="20" t="s">
        <v>41</v>
      </c>
      <c r="B55" s="21" t="s">
        <v>19</v>
      </c>
      <c r="C55" s="21" t="s">
        <v>19</v>
      </c>
      <c r="D55" s="22">
        <f>SUM(E55:F55)</f>
        <v>44165</v>
      </c>
      <c r="E55" s="30">
        <v>44165</v>
      </c>
      <c r="F55" s="35"/>
    </row>
    <row r="56" spans="1:6" ht="11.25" customHeight="1">
      <c r="A56" s="20"/>
      <c r="B56" s="21"/>
      <c r="C56" s="21"/>
      <c r="D56" s="22"/>
      <c r="E56" s="32"/>
      <c r="F56" s="37"/>
    </row>
    <row r="57" spans="1:6" ht="21" customHeight="1">
      <c r="A57" s="25" t="s">
        <v>42</v>
      </c>
      <c r="B57" s="26" t="s">
        <v>21</v>
      </c>
      <c r="C57" s="26" t="s">
        <v>11</v>
      </c>
      <c r="D57" s="27">
        <f>SUM(D59)</f>
        <v>2000</v>
      </c>
      <c r="E57" s="27">
        <f>SUM(E59)</f>
        <v>2000</v>
      </c>
      <c r="F57" s="27">
        <f>SUM(F59)</f>
        <v>0</v>
      </c>
    </row>
    <row r="58" spans="1:6" s="34" customFormat="1" ht="12" customHeight="1">
      <c r="A58" s="20"/>
      <c r="B58" s="21"/>
      <c r="C58" s="21"/>
      <c r="D58" s="22"/>
      <c r="E58" s="30"/>
      <c r="F58" s="35"/>
    </row>
    <row r="59" spans="1:6" ht="22.5" customHeight="1">
      <c r="A59" s="20" t="s">
        <v>43</v>
      </c>
      <c r="B59" s="21" t="s">
        <v>21</v>
      </c>
      <c r="C59" s="21" t="s">
        <v>19</v>
      </c>
      <c r="D59" s="22">
        <f>SUM(E59:F59)</f>
        <v>2000</v>
      </c>
      <c r="E59" s="30">
        <v>2000</v>
      </c>
      <c r="F59" s="35">
        <v>0</v>
      </c>
    </row>
    <row r="60" spans="1:6" ht="9.75" customHeight="1">
      <c r="A60" s="20"/>
      <c r="B60" s="21"/>
      <c r="C60" s="21"/>
      <c r="D60" s="22"/>
      <c r="E60" s="32"/>
      <c r="F60" s="37"/>
    </row>
    <row r="61" spans="1:6" ht="20.25" customHeight="1">
      <c r="A61" s="25" t="s">
        <v>44</v>
      </c>
      <c r="B61" s="26" t="s">
        <v>22</v>
      </c>
      <c r="C61" s="26" t="s">
        <v>11</v>
      </c>
      <c r="D61" s="27">
        <f>SUM(D63+D65+D67+D69)</f>
        <v>1358504</v>
      </c>
      <c r="E61" s="27">
        <f>SUM(E63+E65+E67+E69)</f>
        <v>958262</v>
      </c>
      <c r="F61" s="27">
        <f>SUM(F63+F65+F67+F69)</f>
        <v>400242</v>
      </c>
    </row>
    <row r="62" spans="1:6" ht="7.5" customHeight="1">
      <c r="A62" s="20"/>
      <c r="B62" s="21"/>
      <c r="C62" s="21"/>
      <c r="D62" s="22"/>
      <c r="E62" s="30"/>
      <c r="F62" s="31"/>
    </row>
    <row r="63" spans="1:6" ht="18.75" customHeight="1">
      <c r="A63" s="20" t="s">
        <v>45</v>
      </c>
      <c r="B63" s="21" t="s">
        <v>22</v>
      </c>
      <c r="C63" s="21" t="s">
        <v>10</v>
      </c>
      <c r="D63" s="22">
        <f>SUM(E63:F63)</f>
        <v>525901</v>
      </c>
      <c r="E63" s="30">
        <v>524214</v>
      </c>
      <c r="F63" s="35">
        <v>1687</v>
      </c>
    </row>
    <row r="64" spans="1:6" ht="12" customHeight="1">
      <c r="A64" s="20"/>
      <c r="B64" s="21"/>
      <c r="C64" s="21"/>
      <c r="D64" s="22"/>
      <c r="E64" s="30"/>
      <c r="F64" s="35"/>
    </row>
    <row r="65" spans="1:6" ht="18" customHeight="1">
      <c r="A65" s="20" t="s">
        <v>46</v>
      </c>
      <c r="B65" s="21" t="s">
        <v>22</v>
      </c>
      <c r="C65" s="21" t="s">
        <v>13</v>
      </c>
      <c r="D65" s="22">
        <f>SUM(E65:F65)</f>
        <v>703452</v>
      </c>
      <c r="E65" s="30">
        <v>309843</v>
      </c>
      <c r="F65" s="35">
        <v>393609</v>
      </c>
    </row>
    <row r="66" spans="1:6" ht="9.75" customHeight="1">
      <c r="A66" s="20"/>
      <c r="B66" s="21"/>
      <c r="C66" s="21"/>
      <c r="D66" s="22"/>
      <c r="E66" s="30"/>
      <c r="F66" s="35"/>
    </row>
    <row r="67" spans="1:6" ht="22.5" customHeight="1">
      <c r="A67" s="20" t="s">
        <v>47</v>
      </c>
      <c r="B67" s="21" t="s">
        <v>22</v>
      </c>
      <c r="C67" s="21" t="s">
        <v>22</v>
      </c>
      <c r="D67" s="22">
        <f>SUM(E67:F67)</f>
        <v>6575</v>
      </c>
      <c r="E67" s="30">
        <v>6575</v>
      </c>
      <c r="F67" s="35"/>
    </row>
    <row r="68" spans="1:6" ht="10.5" customHeight="1">
      <c r="A68" s="20"/>
      <c r="B68" s="21"/>
      <c r="C68" s="21"/>
      <c r="D68" s="22"/>
      <c r="E68" s="30"/>
      <c r="F68" s="35"/>
    </row>
    <row r="69" spans="1:6" ht="21.75" customHeight="1">
      <c r="A69" s="20" t="s">
        <v>48</v>
      </c>
      <c r="B69" s="21" t="s">
        <v>22</v>
      </c>
      <c r="C69" s="21" t="s">
        <v>31</v>
      </c>
      <c r="D69" s="22">
        <f>SUM(E69:F69)</f>
        <v>122576</v>
      </c>
      <c r="E69" s="30">
        <f>110630+7000</f>
        <v>117630</v>
      </c>
      <c r="F69" s="35">
        <v>4946</v>
      </c>
    </row>
    <row r="70" spans="1:6" ht="11.25" customHeight="1">
      <c r="A70" s="20"/>
      <c r="B70" s="21"/>
      <c r="C70" s="21"/>
      <c r="D70" s="22"/>
      <c r="E70" s="32"/>
      <c r="F70" s="37"/>
    </row>
    <row r="71" spans="1:6" ht="22.5" customHeight="1">
      <c r="A71" s="25" t="s">
        <v>75</v>
      </c>
      <c r="B71" s="26" t="s">
        <v>35</v>
      </c>
      <c r="C71" s="26" t="s">
        <v>11</v>
      </c>
      <c r="D71" s="27">
        <f>SUM(D73+D75)</f>
        <v>90798</v>
      </c>
      <c r="E71" s="27">
        <f>SUM(E73+E75)</f>
        <v>90350</v>
      </c>
      <c r="F71" s="27">
        <f>SUM(F73+F75)</f>
        <v>448</v>
      </c>
    </row>
    <row r="72" spans="1:6" s="34" customFormat="1" ht="9" customHeight="1">
      <c r="A72" s="20"/>
      <c r="B72" s="21"/>
      <c r="C72" s="21"/>
      <c r="D72" s="22"/>
      <c r="E72" s="30"/>
      <c r="F72" s="31"/>
    </row>
    <row r="73" spans="1:6" ht="18" customHeight="1">
      <c r="A73" s="20" t="s">
        <v>49</v>
      </c>
      <c r="B73" s="21" t="s">
        <v>35</v>
      </c>
      <c r="C73" s="21" t="s">
        <v>10</v>
      </c>
      <c r="D73" s="22">
        <f>SUM(E73:F73)</f>
        <v>76622</v>
      </c>
      <c r="E73" s="30">
        <v>76174</v>
      </c>
      <c r="F73" s="35">
        <v>448</v>
      </c>
    </row>
    <row r="74" spans="1:6" ht="11.25" customHeight="1">
      <c r="A74" s="20"/>
      <c r="B74" s="21"/>
      <c r="C74" s="21"/>
      <c r="D74" s="22"/>
      <c r="E74" s="30"/>
      <c r="F74" s="35"/>
    </row>
    <row r="75" spans="1:6" ht="22.5" customHeight="1">
      <c r="A75" s="20" t="s">
        <v>83</v>
      </c>
      <c r="B75" s="21" t="s">
        <v>35</v>
      </c>
      <c r="C75" s="21" t="s">
        <v>17</v>
      </c>
      <c r="D75" s="22">
        <f>SUM(E75:F75)</f>
        <v>14176</v>
      </c>
      <c r="E75" s="30">
        <f>21176-7000</f>
        <v>14176</v>
      </c>
      <c r="F75" s="35"/>
    </row>
    <row r="76" spans="1:6" s="34" customFormat="1" ht="11.25" customHeight="1">
      <c r="A76" s="20"/>
      <c r="B76" s="21"/>
      <c r="C76" s="21"/>
      <c r="D76" s="22"/>
      <c r="E76" s="32"/>
      <c r="F76" s="37"/>
    </row>
    <row r="77" spans="1:6" ht="19.5" customHeight="1">
      <c r="A77" s="25" t="s">
        <v>77</v>
      </c>
      <c r="B77" s="26" t="s">
        <v>31</v>
      </c>
      <c r="C77" s="26" t="s">
        <v>11</v>
      </c>
      <c r="D77" s="41">
        <f>SUM(D79+D81+D85+D87+D83)</f>
        <v>487502</v>
      </c>
      <c r="E77" s="41">
        <f>SUM(E79+E81+E85+E87+E83)</f>
        <v>467347</v>
      </c>
      <c r="F77" s="41">
        <f>SUM(F79+F81+F85+F87+F83)</f>
        <v>20155</v>
      </c>
    </row>
    <row r="78" spans="1:6" s="34" customFormat="1" ht="12.75" customHeight="1">
      <c r="A78" s="20"/>
      <c r="B78" s="21"/>
      <c r="C78" s="21"/>
      <c r="D78" s="22"/>
      <c r="E78" s="30"/>
      <c r="F78" s="35"/>
    </row>
    <row r="79" spans="1:6" ht="20.25" customHeight="1">
      <c r="A79" s="20" t="s">
        <v>52</v>
      </c>
      <c r="B79" s="21" t="s">
        <v>31</v>
      </c>
      <c r="C79" s="21" t="s">
        <v>10</v>
      </c>
      <c r="D79" s="22">
        <f>SUM(E79:F79)</f>
        <v>142613</v>
      </c>
      <c r="E79" s="30">
        <v>142613</v>
      </c>
      <c r="F79" s="35"/>
    </row>
    <row r="80" spans="1:6" s="34" customFormat="1" ht="12" customHeight="1">
      <c r="A80" s="20"/>
      <c r="B80" s="21"/>
      <c r="C80" s="21"/>
      <c r="D80" s="22"/>
      <c r="E80" s="30"/>
      <c r="F80" s="35"/>
    </row>
    <row r="81" spans="1:6" ht="18.75" customHeight="1">
      <c r="A81" s="20" t="s">
        <v>53</v>
      </c>
      <c r="B81" s="21" t="s">
        <v>31</v>
      </c>
      <c r="C81" s="21" t="s">
        <v>13</v>
      </c>
      <c r="D81" s="22">
        <f>SUM(E81:F81)</f>
        <v>146673</v>
      </c>
      <c r="E81" s="30">
        <v>146673</v>
      </c>
      <c r="F81" s="35"/>
    </row>
    <row r="82" spans="1:6" ht="12.75" customHeight="1">
      <c r="A82" s="20"/>
      <c r="B82" s="21"/>
      <c r="C82" s="21"/>
      <c r="D82" s="22"/>
      <c r="E82" s="30"/>
      <c r="F82" s="35"/>
    </row>
    <row r="83" spans="1:6" ht="20.25" customHeight="1">
      <c r="A83" s="20" t="s">
        <v>54</v>
      </c>
      <c r="B83" s="21" t="s">
        <v>31</v>
      </c>
      <c r="C83" s="21" t="s">
        <v>15</v>
      </c>
      <c r="D83" s="22">
        <f>SUM(E83:F83)</f>
        <v>12671</v>
      </c>
      <c r="E83" s="30">
        <v>12671</v>
      </c>
      <c r="F83" s="35"/>
    </row>
    <row r="84" spans="1:6" ht="11.25" customHeight="1">
      <c r="A84" s="20"/>
      <c r="B84" s="21"/>
      <c r="C84" s="21"/>
      <c r="D84" s="22"/>
      <c r="E84" s="30"/>
      <c r="F84" s="35"/>
    </row>
    <row r="85" spans="1:6" ht="18.75" customHeight="1">
      <c r="A85" s="20" t="s">
        <v>55</v>
      </c>
      <c r="B85" s="21" t="s">
        <v>31</v>
      </c>
      <c r="C85" s="21" t="s">
        <v>17</v>
      </c>
      <c r="D85" s="22">
        <f>SUM(E85:F85)</f>
        <v>138535</v>
      </c>
      <c r="E85" s="30">
        <v>120116</v>
      </c>
      <c r="F85" s="35">
        <v>18419</v>
      </c>
    </row>
    <row r="86" spans="1:6" ht="12" customHeight="1">
      <c r="A86" s="20"/>
      <c r="B86" s="21"/>
      <c r="C86" s="21"/>
      <c r="D86" s="22"/>
      <c r="E86" s="30"/>
      <c r="F86" s="35"/>
    </row>
    <row r="87" spans="1:6" ht="18.75" customHeight="1">
      <c r="A87" s="20" t="s">
        <v>76</v>
      </c>
      <c r="B87" s="21" t="s">
        <v>31</v>
      </c>
      <c r="C87" s="21" t="s">
        <v>31</v>
      </c>
      <c r="D87" s="22">
        <f>SUM(E87:F87)</f>
        <v>47010</v>
      </c>
      <c r="E87" s="30">
        <v>45274</v>
      </c>
      <c r="F87" s="35">
        <v>1736</v>
      </c>
    </row>
    <row r="88" spans="1:6" ht="11.25" customHeight="1">
      <c r="A88" s="20"/>
      <c r="B88" s="21"/>
      <c r="C88" s="21"/>
      <c r="D88" s="22"/>
      <c r="E88" s="32"/>
      <c r="F88" s="37"/>
    </row>
    <row r="89" spans="1:6" ht="19.5" customHeight="1">
      <c r="A89" s="25" t="s">
        <v>57</v>
      </c>
      <c r="B89" s="46" t="s">
        <v>56</v>
      </c>
      <c r="C89" s="26" t="s">
        <v>11</v>
      </c>
      <c r="D89" s="27">
        <f>SUM(D91+D93+D95)</f>
        <v>137630</v>
      </c>
      <c r="E89" s="27">
        <f>SUM(E91+E93+E95)</f>
        <v>26995</v>
      </c>
      <c r="F89" s="27">
        <f>SUM(F91+F93+F95)</f>
        <v>110635</v>
      </c>
    </row>
    <row r="90" spans="1:6" ht="13.5" customHeight="1">
      <c r="A90" s="25"/>
      <c r="B90" s="26"/>
      <c r="C90" s="26"/>
      <c r="D90" s="27"/>
      <c r="E90" s="45"/>
      <c r="F90" s="47"/>
    </row>
    <row r="91" spans="1:6" ht="19.5" customHeight="1">
      <c r="A91" s="20" t="s">
        <v>58</v>
      </c>
      <c r="B91" s="21" t="s">
        <v>56</v>
      </c>
      <c r="C91" s="21" t="s">
        <v>10</v>
      </c>
      <c r="D91" s="22">
        <f>SUM(E91:F91)</f>
        <v>10536</v>
      </c>
      <c r="E91" s="30">
        <v>10536</v>
      </c>
      <c r="F91" s="35"/>
    </row>
    <row r="92" spans="1:6" s="34" customFormat="1" ht="9.75" customHeight="1">
      <c r="A92" s="20"/>
      <c r="B92" s="21"/>
      <c r="C92" s="21"/>
      <c r="D92" s="22"/>
      <c r="E92" s="30"/>
      <c r="F92" s="35"/>
    </row>
    <row r="93" spans="1:6" ht="18.75" customHeight="1">
      <c r="A93" s="20" t="s">
        <v>59</v>
      </c>
      <c r="B93" s="21" t="s">
        <v>56</v>
      </c>
      <c r="C93" s="21" t="s">
        <v>15</v>
      </c>
      <c r="D93" s="22">
        <f>SUM(E93:F93)</f>
        <v>68918</v>
      </c>
      <c r="E93" s="30">
        <v>16459</v>
      </c>
      <c r="F93" s="35">
        <v>52459</v>
      </c>
    </row>
    <row r="94" spans="1:6" ht="11.25" customHeight="1">
      <c r="A94" s="20"/>
      <c r="B94" s="21"/>
      <c r="C94" s="21"/>
      <c r="D94" s="22"/>
      <c r="E94" s="30"/>
      <c r="F94" s="35"/>
    </row>
    <row r="95" spans="1:6" ht="21" customHeight="1">
      <c r="A95" s="20" t="s">
        <v>60</v>
      </c>
      <c r="B95" s="21" t="s">
        <v>56</v>
      </c>
      <c r="C95" s="21" t="s">
        <v>17</v>
      </c>
      <c r="D95" s="22">
        <f>SUM(E95:F95)</f>
        <v>58176</v>
      </c>
      <c r="E95" s="30"/>
      <c r="F95" s="35">
        <v>58176</v>
      </c>
    </row>
    <row r="96" spans="1:6" ht="22.5" customHeight="1">
      <c r="A96" s="20"/>
      <c r="B96" s="21"/>
      <c r="C96" s="21"/>
      <c r="D96" s="22"/>
      <c r="E96" s="30"/>
      <c r="F96" s="35"/>
    </row>
    <row r="97" spans="1:6" s="65" customFormat="1" ht="21" customHeight="1">
      <c r="A97" s="25" t="s">
        <v>80</v>
      </c>
      <c r="B97" s="26" t="s">
        <v>23</v>
      </c>
      <c r="C97" s="26" t="s">
        <v>11</v>
      </c>
      <c r="D97" s="39">
        <f>SUM(D99+D101)</f>
        <v>26293</v>
      </c>
      <c r="E97" s="39">
        <f>SUM(E99+E101)</f>
        <v>26293</v>
      </c>
      <c r="F97" s="39">
        <f>SUM(F99+F101)</f>
        <v>0</v>
      </c>
    </row>
    <row r="98" spans="1:6" ht="10.5" customHeight="1">
      <c r="A98" s="20"/>
      <c r="B98" s="21"/>
      <c r="C98" s="21"/>
      <c r="D98" s="22"/>
      <c r="E98" s="30"/>
      <c r="F98" s="35"/>
    </row>
    <row r="99" spans="1:6" ht="22.5" customHeight="1">
      <c r="A99" s="20" t="s">
        <v>81</v>
      </c>
      <c r="B99" s="21" t="s">
        <v>23</v>
      </c>
      <c r="C99" s="21" t="s">
        <v>10</v>
      </c>
      <c r="D99" s="22">
        <f>SUM(E99:F99)</f>
        <v>18454</v>
      </c>
      <c r="E99" s="30">
        <v>18454</v>
      </c>
      <c r="F99" s="35"/>
    </row>
    <row r="100" spans="1:6" ht="9.75" customHeight="1">
      <c r="A100" s="20"/>
      <c r="B100" s="21"/>
      <c r="C100" s="21"/>
      <c r="D100" s="22"/>
      <c r="E100" s="30"/>
      <c r="F100" s="35"/>
    </row>
    <row r="101" spans="1:6" ht="21.75" customHeight="1">
      <c r="A101" s="20" t="s">
        <v>82</v>
      </c>
      <c r="B101" s="21" t="s">
        <v>23</v>
      </c>
      <c r="C101" s="21" t="s">
        <v>13</v>
      </c>
      <c r="D101" s="22">
        <f>SUM(E101:F101)</f>
        <v>7839</v>
      </c>
      <c r="E101" s="30">
        <v>7839</v>
      </c>
      <c r="F101" s="35"/>
    </row>
    <row r="102" spans="1:6" ht="10.5" customHeight="1">
      <c r="A102" s="20"/>
      <c r="B102" s="21"/>
      <c r="C102" s="21"/>
      <c r="D102" s="22"/>
      <c r="E102" s="30"/>
      <c r="F102" s="35"/>
    </row>
    <row r="103" spans="1:6" s="65" customFormat="1" ht="20.25" customHeight="1">
      <c r="A103" s="64" t="s">
        <v>74</v>
      </c>
      <c r="B103" s="38" t="s">
        <v>25</v>
      </c>
      <c r="C103" s="38" t="s">
        <v>11</v>
      </c>
      <c r="D103" s="39">
        <f>SUM(D105+D107)</f>
        <v>21025</v>
      </c>
      <c r="E103" s="39">
        <f>SUM(E105+E107)</f>
        <v>21025</v>
      </c>
      <c r="F103" s="39">
        <f>SUM(F105+F107)</f>
        <v>0</v>
      </c>
    </row>
    <row r="104" spans="1:6" ht="9.75" customHeight="1">
      <c r="A104" s="64"/>
      <c r="B104" s="38"/>
      <c r="C104" s="38"/>
      <c r="D104" s="22"/>
      <c r="E104" s="30"/>
      <c r="F104" s="35"/>
    </row>
    <row r="105" spans="1:6" ht="24.75" customHeight="1">
      <c r="A105" s="42" t="s">
        <v>51</v>
      </c>
      <c r="B105" s="43" t="s">
        <v>25</v>
      </c>
      <c r="C105" s="43" t="s">
        <v>10</v>
      </c>
      <c r="D105" s="22">
        <f>SUM(E105:F105)</f>
        <v>12792</v>
      </c>
      <c r="E105" s="30">
        <v>12792</v>
      </c>
      <c r="F105" s="35"/>
    </row>
    <row r="106" spans="1:6" ht="9.75" customHeight="1">
      <c r="A106" s="64"/>
      <c r="B106" s="43"/>
      <c r="C106" s="43"/>
      <c r="D106" s="22"/>
      <c r="E106" s="30"/>
      <c r="F106" s="35"/>
    </row>
    <row r="107" spans="1:6" ht="21" customHeight="1">
      <c r="A107" s="42" t="s">
        <v>50</v>
      </c>
      <c r="B107" s="43" t="s">
        <v>25</v>
      </c>
      <c r="C107" s="43" t="s">
        <v>13</v>
      </c>
      <c r="D107" s="22">
        <f>SUM(E107:F107)</f>
        <v>8233</v>
      </c>
      <c r="E107" s="30">
        <v>8233</v>
      </c>
      <c r="F107" s="35"/>
    </row>
    <row r="108" spans="1:6" ht="12" customHeight="1">
      <c r="A108" s="42"/>
      <c r="B108" s="43"/>
      <c r="C108" s="43"/>
      <c r="D108" s="22"/>
      <c r="E108" s="30"/>
      <c r="F108" s="35"/>
    </row>
    <row r="109" spans="1:6" s="65" customFormat="1" ht="35.25" customHeight="1">
      <c r="A109" s="64" t="s">
        <v>78</v>
      </c>
      <c r="B109" s="38" t="s">
        <v>72</v>
      </c>
      <c r="C109" s="38" t="s">
        <v>11</v>
      </c>
      <c r="D109" s="39">
        <f>SUM(D111)</f>
        <v>11500</v>
      </c>
      <c r="E109" s="39">
        <f>SUM(E111)</f>
        <v>11500</v>
      </c>
      <c r="F109" s="39">
        <f>SUM(F111)</f>
        <v>0</v>
      </c>
    </row>
    <row r="110" spans="1:6" ht="13.5" customHeight="1">
      <c r="A110" s="64"/>
      <c r="B110" s="38"/>
      <c r="C110" s="38"/>
      <c r="D110" s="22"/>
      <c r="E110" s="30"/>
      <c r="F110" s="35"/>
    </row>
    <row r="111" spans="1:6" ht="32.25" customHeight="1">
      <c r="A111" s="20" t="s">
        <v>79</v>
      </c>
      <c r="B111" s="21" t="s">
        <v>72</v>
      </c>
      <c r="C111" s="21" t="s">
        <v>10</v>
      </c>
      <c r="D111" s="22">
        <f>SUM(E111:F111)</f>
        <v>11500</v>
      </c>
      <c r="E111" s="30">
        <v>11500</v>
      </c>
      <c r="F111" s="35"/>
    </row>
    <row r="112" spans="1:6" ht="14.25" customHeight="1">
      <c r="A112" s="20"/>
      <c r="B112" s="21"/>
      <c r="C112" s="21"/>
      <c r="D112" s="22"/>
      <c r="E112" s="30"/>
      <c r="F112" s="35"/>
    </row>
    <row r="113" spans="1:6" s="12" customFormat="1" ht="24" customHeight="1">
      <c r="A113" s="61" t="s">
        <v>61</v>
      </c>
      <c r="B113" s="62"/>
      <c r="C113" s="62"/>
      <c r="D113" s="63">
        <f>SUM(D13+D29+D33+D39+D47+D57+D61+D71+D77+D89+D97+D103+D109)</f>
        <v>3186351</v>
      </c>
      <c r="E113" s="63">
        <f>SUM(E13+E29+E33+E39+E47+E57+E61+E71+E77+E89+E97+E103+E109)</f>
        <v>2651899</v>
      </c>
      <c r="F113" s="63">
        <f>SUM(F13+F29+F33+F39+F47+F57+F61+F71+F77+F89+F97+F103+F109)</f>
        <v>534452</v>
      </c>
    </row>
    <row r="114" spans="1:6" ht="18.75" customHeight="1">
      <c r="A114" s="48"/>
      <c r="B114" s="49"/>
      <c r="C114" s="49"/>
      <c r="D114" s="50"/>
      <c r="E114" s="50"/>
      <c r="F114" s="50"/>
    </row>
    <row r="115" spans="1:6" ht="19.5" customHeight="1" hidden="1">
      <c r="A115" s="51" t="s">
        <v>62</v>
      </c>
      <c r="B115" s="49"/>
      <c r="C115" s="49"/>
      <c r="D115" s="50"/>
      <c r="E115" s="50"/>
      <c r="F115" s="50"/>
    </row>
    <row r="116" spans="1:6" ht="19.5" customHeight="1" hidden="1">
      <c r="A116" s="52" t="s">
        <v>63</v>
      </c>
      <c r="B116" s="49"/>
      <c r="C116" s="49"/>
      <c r="D116" s="53">
        <v>50000</v>
      </c>
      <c r="E116" s="53">
        <v>50000</v>
      </c>
      <c r="F116" s="50"/>
    </row>
    <row r="117" spans="1:6" ht="19.5" customHeight="1" hidden="1">
      <c r="A117" s="52" t="s">
        <v>64</v>
      </c>
      <c r="B117" s="49"/>
      <c r="C117" s="49"/>
      <c r="D117" s="53">
        <v>65000</v>
      </c>
      <c r="E117" s="53">
        <v>65000</v>
      </c>
      <c r="F117" s="50"/>
    </row>
    <row r="118" spans="1:6" ht="19.5" customHeight="1" hidden="1">
      <c r="A118" s="52" t="s">
        <v>65</v>
      </c>
      <c r="B118" s="49"/>
      <c r="C118" s="49"/>
      <c r="D118" s="53">
        <v>115914</v>
      </c>
      <c r="E118" s="53">
        <v>115914</v>
      </c>
      <c r="F118" s="50"/>
    </row>
    <row r="119" spans="1:6" ht="19.5" customHeight="1" hidden="1">
      <c r="A119" s="48"/>
      <c r="B119" s="49"/>
      <c r="C119" s="49"/>
      <c r="D119" s="50"/>
      <c r="E119" s="50"/>
      <c r="F119" s="50"/>
    </row>
    <row r="120" spans="1:6" ht="19.5" customHeight="1" hidden="1">
      <c r="A120" s="48" t="s">
        <v>66</v>
      </c>
      <c r="B120" s="49"/>
      <c r="C120" s="49"/>
      <c r="D120" s="50">
        <f>SUM(D113+D116+D117+D118)</f>
        <v>3417265</v>
      </c>
      <c r="E120" s="50">
        <f>SUM(E113+E116+E117+E118)</f>
        <v>2882813</v>
      </c>
      <c r="F120" s="50"/>
    </row>
    <row r="121" spans="1:6" ht="19.5" customHeight="1" hidden="1">
      <c r="A121" s="48" t="s">
        <v>67</v>
      </c>
      <c r="B121" s="49"/>
      <c r="C121" s="49"/>
      <c r="D121" s="50">
        <f>SUM(D120-D118)</f>
        <v>3301351</v>
      </c>
      <c r="E121" s="50">
        <f>SUM(E120-E118)</f>
        <v>2766899</v>
      </c>
      <c r="F121" s="50"/>
    </row>
    <row r="122" spans="4:6" ht="18.75" customHeight="1" hidden="1">
      <c r="D122" s="13">
        <v>3443038</v>
      </c>
      <c r="E122" s="14">
        <v>2325225</v>
      </c>
      <c r="F122" s="15">
        <v>1105657</v>
      </c>
    </row>
    <row r="123" spans="1:6" ht="10.5" customHeight="1" hidden="1">
      <c r="A123" s="54"/>
      <c r="F123" s="55"/>
    </row>
    <row r="124" spans="1:6" ht="29.25" customHeight="1" hidden="1">
      <c r="A124" s="54"/>
      <c r="D124" s="13">
        <f>D113-D122</f>
        <v>-256687</v>
      </c>
      <c r="E124" s="13">
        <f>E113-E122</f>
        <v>326674</v>
      </c>
      <c r="F124" s="13">
        <f>F113-F122</f>
        <v>-571205</v>
      </c>
    </row>
    <row r="125" spans="1:6" ht="10.5" customHeight="1">
      <c r="A125" s="56"/>
      <c r="B125" s="57"/>
      <c r="C125" s="57"/>
      <c r="D125" s="58"/>
      <c r="E125" s="58"/>
      <c r="F125" s="58"/>
    </row>
    <row r="126" spans="1:6" ht="11.25" customHeight="1">
      <c r="A126" s="56"/>
      <c r="B126" s="57"/>
      <c r="C126" s="57"/>
      <c r="D126" s="58"/>
      <c r="E126" s="58"/>
      <c r="F126" s="58"/>
    </row>
    <row r="127" ht="10.5" customHeight="1"/>
    <row r="128" ht="13.5" customHeight="1"/>
    <row r="129" ht="13.5" customHeight="1"/>
  </sheetData>
  <mergeCells count="11">
    <mergeCell ref="D10:D11"/>
    <mergeCell ref="A6:F6"/>
    <mergeCell ref="A7:F7"/>
    <mergeCell ref="A10:A11"/>
    <mergeCell ref="B10:B11"/>
    <mergeCell ref="C10:C11"/>
    <mergeCell ref="E10:F10"/>
    <mergeCell ref="A5:F5"/>
    <mergeCell ref="E1:F1"/>
    <mergeCell ref="E2:F2"/>
    <mergeCell ref="E3:F3"/>
  </mergeCells>
  <printOptions/>
  <pageMargins left="0.81" right="0.37" top="0.52" bottom="0.58" header="0.2362204724409449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Оксана</cp:lastModifiedBy>
  <cp:lastPrinted>2010-11-01T01:36:56Z</cp:lastPrinted>
  <dcterms:created xsi:type="dcterms:W3CDTF">2008-10-14T03:30:11Z</dcterms:created>
  <dcterms:modified xsi:type="dcterms:W3CDTF">2010-11-01T01:39:12Z</dcterms:modified>
  <cp:category/>
  <cp:version/>
  <cp:contentType/>
  <cp:contentStatus/>
</cp:coreProperties>
</file>